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npo\21_室フォルダ\03_保健事業室\103_メタボ対策\2024年度\05_朝晩ダイエット\"/>
    </mc:Choice>
  </mc:AlternateContent>
  <bookViews>
    <workbookView xWindow="0" yWindow="0" windowWidth="14370" windowHeight="11415"/>
  </bookViews>
  <sheets>
    <sheet name="体重測定用紙 (入力)" sheetId="16" r:id="rId1"/>
    <sheet name="体重グラフ" sheetId="17" r:id="rId2"/>
    <sheet name="体重測定用紙 (入力) (記入例)" sheetId="18" r:id="rId3"/>
    <sheet name="体重グラフ (記入例)" sheetId="1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6" l="1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I42" i="16"/>
  <c r="I44" i="16"/>
  <c r="I46" i="16"/>
  <c r="I48" i="16"/>
  <c r="I50" i="16"/>
  <c r="I52" i="16"/>
  <c r="I54" i="16"/>
  <c r="I56" i="16"/>
  <c r="I58" i="16"/>
  <c r="I60" i="16"/>
  <c r="I62" i="16"/>
  <c r="I10" i="16"/>
  <c r="I8" i="16"/>
  <c r="B30" i="18" l="1"/>
  <c r="DI2" i="19" l="1"/>
  <c r="DH2" i="19"/>
  <c r="DG2" i="19"/>
  <c r="DF2" i="19"/>
  <c r="DE2" i="19"/>
  <c r="DD2" i="19"/>
  <c r="DC2" i="19"/>
  <c r="DB2" i="19"/>
  <c r="DA2" i="19"/>
  <c r="CZ2" i="19"/>
  <c r="CY2" i="19"/>
  <c r="CX2" i="19"/>
  <c r="CW2" i="19"/>
  <c r="CV2" i="19"/>
  <c r="CU2" i="19"/>
  <c r="CT2" i="19"/>
  <c r="CS2" i="19"/>
  <c r="CR2" i="19"/>
  <c r="CQ2" i="19"/>
  <c r="CP2" i="19"/>
  <c r="CO2" i="19"/>
  <c r="CN2" i="19"/>
  <c r="CM2" i="19"/>
  <c r="CL2" i="19"/>
  <c r="CK2" i="19"/>
  <c r="CJ2" i="19"/>
  <c r="CI2" i="19"/>
  <c r="CH2" i="19"/>
  <c r="CG2" i="19"/>
  <c r="CF2" i="19"/>
  <c r="CE2" i="19"/>
  <c r="CD2" i="19"/>
  <c r="CC2" i="19"/>
  <c r="CB2" i="19"/>
  <c r="CA2" i="19"/>
  <c r="BZ2" i="19"/>
  <c r="BY2" i="19"/>
  <c r="BX2" i="19"/>
  <c r="BW2" i="19"/>
  <c r="BV2" i="19"/>
  <c r="BU2" i="19"/>
  <c r="BT2" i="19"/>
  <c r="BS2" i="19"/>
  <c r="BR2" i="19"/>
  <c r="BQ2" i="19"/>
  <c r="BP2" i="19"/>
  <c r="BO2" i="19"/>
  <c r="BN2" i="19"/>
  <c r="BM2" i="19"/>
  <c r="BL2" i="19"/>
  <c r="BK2" i="19"/>
  <c r="BJ2" i="19"/>
  <c r="BI2" i="19"/>
  <c r="BH2" i="19"/>
  <c r="BG2" i="19"/>
  <c r="BF2" i="19"/>
  <c r="BE2" i="19"/>
  <c r="BD2" i="19"/>
  <c r="BC2" i="19"/>
  <c r="BB2" i="19"/>
  <c r="BA2" i="19"/>
  <c r="AZ2" i="19"/>
  <c r="AY2" i="19"/>
  <c r="AX2" i="19"/>
  <c r="AW2" i="19"/>
  <c r="AV2" i="19"/>
  <c r="AU2" i="19"/>
  <c r="AT2" i="19"/>
  <c r="AS2" i="19"/>
  <c r="AR2" i="19"/>
  <c r="AQ2" i="19"/>
  <c r="AP2" i="19"/>
  <c r="AO2" i="19"/>
  <c r="AN2" i="19"/>
  <c r="AM2" i="19"/>
  <c r="AL2" i="19"/>
  <c r="AK2" i="19"/>
  <c r="AJ2" i="19"/>
  <c r="AI2" i="19"/>
  <c r="AH2" i="19"/>
  <c r="AG2" i="19"/>
  <c r="AF2" i="19"/>
  <c r="AE2" i="19"/>
  <c r="AD2" i="19"/>
  <c r="AC2" i="19"/>
  <c r="AB2" i="19"/>
  <c r="AA2" i="19"/>
  <c r="Z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DH1" i="19"/>
  <c r="DF1" i="19"/>
  <c r="DD1" i="19"/>
  <c r="DB1" i="19"/>
  <c r="CZ1" i="19"/>
  <c r="CX1" i="19"/>
  <c r="CV1" i="19"/>
  <c r="CT1" i="19"/>
  <c r="CR1" i="19"/>
  <c r="CP1" i="19"/>
  <c r="CN1" i="19"/>
  <c r="CL1" i="19"/>
  <c r="CJ1" i="19"/>
  <c r="CH1" i="19"/>
  <c r="CF1" i="19"/>
  <c r="CD1" i="19"/>
  <c r="CB1" i="19"/>
  <c r="BZ1" i="19"/>
  <c r="BX1" i="19"/>
  <c r="BV1" i="19"/>
  <c r="BT1" i="19"/>
  <c r="BR1" i="19"/>
  <c r="BP1" i="19"/>
  <c r="BN1" i="19"/>
  <c r="BL1" i="19"/>
  <c r="BJ1" i="19"/>
  <c r="BH1" i="19"/>
  <c r="BF1" i="19"/>
  <c r="BD1" i="19"/>
  <c r="BB1" i="19"/>
  <c r="AZ1" i="19"/>
  <c r="AX1" i="19"/>
  <c r="AV1" i="19"/>
  <c r="AT1" i="19"/>
  <c r="AR1" i="19"/>
  <c r="AP1" i="19"/>
  <c r="AN1" i="19"/>
  <c r="AL1" i="19"/>
  <c r="AJ1" i="19"/>
  <c r="AH1" i="19"/>
  <c r="AF1" i="19"/>
  <c r="AD1" i="19"/>
  <c r="AB1" i="19"/>
  <c r="Z1" i="19"/>
  <c r="X1" i="19"/>
  <c r="V1" i="19"/>
  <c r="T1" i="19"/>
  <c r="R1" i="19"/>
  <c r="P1" i="19"/>
  <c r="N1" i="19"/>
  <c r="L1" i="19"/>
  <c r="J1" i="19"/>
  <c r="H1" i="19"/>
  <c r="F1" i="19"/>
  <c r="D1" i="19"/>
  <c r="B1" i="19"/>
  <c r="Z62" i="18"/>
  <c r="X62" i="18"/>
  <c r="U62" i="18" s="1"/>
  <c r="W62" i="18"/>
  <c r="V62" i="18"/>
  <c r="M62" i="18"/>
  <c r="K62" i="18"/>
  <c r="H62" i="18" s="1"/>
  <c r="J62" i="18"/>
  <c r="I62" i="18"/>
  <c r="Z60" i="18"/>
  <c r="X60" i="18"/>
  <c r="U60" i="18" s="1"/>
  <c r="W60" i="18"/>
  <c r="V60" i="18"/>
  <c r="M60" i="18"/>
  <c r="K60" i="18"/>
  <c r="J60" i="18"/>
  <c r="I60" i="18"/>
  <c r="H60" i="18"/>
  <c r="Z58" i="18"/>
  <c r="X58" i="18"/>
  <c r="U58" i="18" s="1"/>
  <c r="W58" i="18"/>
  <c r="V58" i="18"/>
  <c r="O58" i="18"/>
  <c r="M58" i="18"/>
  <c r="K58" i="18"/>
  <c r="J58" i="18"/>
  <c r="I58" i="18"/>
  <c r="H58" i="18"/>
  <c r="B58" i="18"/>
  <c r="Z56" i="18"/>
  <c r="X56" i="18"/>
  <c r="U56" i="18" s="1"/>
  <c r="W56" i="18"/>
  <c r="V56" i="18"/>
  <c r="M56" i="18"/>
  <c r="K56" i="18"/>
  <c r="J56" i="18"/>
  <c r="I56" i="18"/>
  <c r="H56" i="18"/>
  <c r="Z54" i="18"/>
  <c r="X54" i="18"/>
  <c r="U54" i="18" s="1"/>
  <c r="W54" i="18"/>
  <c r="V54" i="18"/>
  <c r="M54" i="18"/>
  <c r="K54" i="18"/>
  <c r="J54" i="18"/>
  <c r="I54" i="18"/>
  <c r="H54" i="18"/>
  <c r="Z52" i="18"/>
  <c r="X52" i="18"/>
  <c r="U52" i="18" s="1"/>
  <c r="O56" i="18" s="1"/>
  <c r="O60" i="18" s="1"/>
  <c r="W52" i="18"/>
  <c r="V52" i="18"/>
  <c r="M52" i="18"/>
  <c r="K52" i="18"/>
  <c r="J52" i="18"/>
  <c r="H52" i="18" s="1"/>
  <c r="B56" i="18" s="1"/>
  <c r="B60" i="18" s="1"/>
  <c r="I52" i="18"/>
  <c r="Z50" i="18"/>
  <c r="X50" i="18"/>
  <c r="W50" i="18"/>
  <c r="V50" i="18"/>
  <c r="U50" i="18"/>
  <c r="M50" i="18"/>
  <c r="K50" i="18"/>
  <c r="J50" i="18"/>
  <c r="I50" i="18"/>
  <c r="H50" i="18"/>
  <c r="Z48" i="18"/>
  <c r="X48" i="18"/>
  <c r="W48" i="18"/>
  <c r="V48" i="18"/>
  <c r="U48" i="18"/>
  <c r="M48" i="18"/>
  <c r="K48" i="18"/>
  <c r="H48" i="18" s="1"/>
  <c r="J48" i="18"/>
  <c r="I48" i="18"/>
  <c r="Z46" i="18"/>
  <c r="X46" i="18"/>
  <c r="U46" i="18" s="1"/>
  <c r="W46" i="18"/>
  <c r="V46" i="18"/>
  <c r="M46" i="18"/>
  <c r="K46" i="18"/>
  <c r="H46" i="18" s="1"/>
  <c r="J46" i="18"/>
  <c r="I46" i="18"/>
  <c r="Z44" i="18"/>
  <c r="X44" i="18"/>
  <c r="U44" i="18" s="1"/>
  <c r="W44" i="18"/>
  <c r="V44" i="18"/>
  <c r="O44" i="18"/>
  <c r="M44" i="18"/>
  <c r="K44" i="18"/>
  <c r="H44" i="18" s="1"/>
  <c r="J44" i="18"/>
  <c r="I44" i="18"/>
  <c r="B44" i="18"/>
  <c r="Z42" i="18"/>
  <c r="X42" i="18"/>
  <c r="U42" i="18" s="1"/>
  <c r="W42" i="18"/>
  <c r="V42" i="18"/>
  <c r="M42" i="18"/>
  <c r="K42" i="18"/>
  <c r="H42" i="18" s="1"/>
  <c r="B42" i="18" s="1"/>
  <c r="B46" i="18" s="1"/>
  <c r="J42" i="18"/>
  <c r="I42" i="18"/>
  <c r="Z40" i="18"/>
  <c r="X40" i="18"/>
  <c r="U40" i="18" s="1"/>
  <c r="W40" i="18"/>
  <c r="V40" i="18"/>
  <c r="M40" i="18"/>
  <c r="K40" i="18"/>
  <c r="J40" i="18"/>
  <c r="I40" i="18"/>
  <c r="H40" i="18"/>
  <c r="Z38" i="18"/>
  <c r="X38" i="18"/>
  <c r="U38" i="18" s="1"/>
  <c r="W38" i="18"/>
  <c r="V38" i="18"/>
  <c r="M38" i="18"/>
  <c r="K38" i="18"/>
  <c r="J38" i="18"/>
  <c r="I38" i="18"/>
  <c r="H38" i="18"/>
  <c r="Z36" i="18"/>
  <c r="X36" i="18"/>
  <c r="U36" i="18" s="1"/>
  <c r="O42" i="18" s="1"/>
  <c r="O46" i="18" s="1"/>
  <c r="W36" i="18"/>
  <c r="V36" i="18"/>
  <c r="M36" i="18"/>
  <c r="K36" i="18"/>
  <c r="J36" i="18"/>
  <c r="I36" i="18"/>
  <c r="H36" i="18"/>
  <c r="Z34" i="18"/>
  <c r="X34" i="18"/>
  <c r="U34" i="18" s="1"/>
  <c r="W34" i="18"/>
  <c r="V34" i="18"/>
  <c r="M34" i="18"/>
  <c r="K34" i="18"/>
  <c r="J34" i="18"/>
  <c r="H34" i="18" s="1"/>
  <c r="I34" i="18"/>
  <c r="Z32" i="18"/>
  <c r="X32" i="18"/>
  <c r="W32" i="18"/>
  <c r="V32" i="18"/>
  <c r="U32" i="18"/>
  <c r="M32" i="18"/>
  <c r="K32" i="18"/>
  <c r="H32" i="18" s="1"/>
  <c r="J32" i="18"/>
  <c r="I32" i="18"/>
  <c r="Z30" i="18"/>
  <c r="X30" i="18"/>
  <c r="W30" i="18"/>
  <c r="V30" i="18"/>
  <c r="U30" i="18"/>
  <c r="O30" i="18"/>
  <c r="M30" i="18"/>
  <c r="K30" i="18"/>
  <c r="H30" i="18" s="1"/>
  <c r="J30" i="18"/>
  <c r="I30" i="18"/>
  <c r="Z28" i="18"/>
  <c r="X28" i="18"/>
  <c r="W28" i="18"/>
  <c r="V28" i="18"/>
  <c r="U28" i="18"/>
  <c r="M28" i="18"/>
  <c r="K28" i="18"/>
  <c r="H28" i="18" s="1"/>
  <c r="J28" i="18"/>
  <c r="I28" i="18"/>
  <c r="Z26" i="18"/>
  <c r="X26" i="18"/>
  <c r="W26" i="18"/>
  <c r="V26" i="18"/>
  <c r="U26" i="18"/>
  <c r="M26" i="18"/>
  <c r="K26" i="18"/>
  <c r="J26" i="18"/>
  <c r="I26" i="18"/>
  <c r="H26" i="18"/>
  <c r="Z24" i="18"/>
  <c r="X24" i="18"/>
  <c r="W24" i="18"/>
  <c r="V24" i="18"/>
  <c r="U24" i="18"/>
  <c r="M24" i="18"/>
  <c r="K24" i="18"/>
  <c r="H24" i="18" s="1"/>
  <c r="J24" i="18"/>
  <c r="I24" i="18"/>
  <c r="Z22" i="18"/>
  <c r="X22" i="18"/>
  <c r="U22" i="18" s="1"/>
  <c r="O28" i="18" s="1"/>
  <c r="O32" i="18" s="1"/>
  <c r="W22" i="18"/>
  <c r="V22" i="18"/>
  <c r="M22" i="18"/>
  <c r="K22" i="18"/>
  <c r="J22" i="18"/>
  <c r="H22" i="18" s="1"/>
  <c r="I22" i="18"/>
  <c r="Z20" i="18"/>
  <c r="X20" i="18"/>
  <c r="U20" i="18" s="1"/>
  <c r="W20" i="18"/>
  <c r="V20" i="18"/>
  <c r="M20" i="18"/>
  <c r="K20" i="18"/>
  <c r="J20" i="18"/>
  <c r="I20" i="18"/>
  <c r="H20" i="18"/>
  <c r="Z18" i="18"/>
  <c r="X18" i="18"/>
  <c r="U18" i="18" s="1"/>
  <c r="W18" i="18"/>
  <c r="V18" i="18"/>
  <c r="M18" i="18"/>
  <c r="K18" i="18"/>
  <c r="J18" i="18"/>
  <c r="I18" i="18"/>
  <c r="H18" i="18"/>
  <c r="Z16" i="18"/>
  <c r="X16" i="18"/>
  <c r="U16" i="18" s="1"/>
  <c r="W16" i="18"/>
  <c r="V16" i="18"/>
  <c r="O16" i="18"/>
  <c r="M16" i="18"/>
  <c r="K16" i="18"/>
  <c r="J16" i="18"/>
  <c r="I16" i="18"/>
  <c r="H16" i="18"/>
  <c r="B16" i="18"/>
  <c r="Z14" i="18"/>
  <c r="X14" i="18"/>
  <c r="U14" i="18" s="1"/>
  <c r="W14" i="18"/>
  <c r="V14" i="18"/>
  <c r="M14" i="18"/>
  <c r="K14" i="18"/>
  <c r="J14" i="18"/>
  <c r="I14" i="18"/>
  <c r="H14" i="18"/>
  <c r="B14" i="18"/>
  <c r="B18" i="18" s="1"/>
  <c r="Z12" i="18"/>
  <c r="X12" i="18"/>
  <c r="U12" i="18" s="1"/>
  <c r="W12" i="18"/>
  <c r="V12" i="18"/>
  <c r="M12" i="18"/>
  <c r="K12" i="18"/>
  <c r="J12" i="18"/>
  <c r="I12" i="18"/>
  <c r="H12" i="18"/>
  <c r="Z10" i="18"/>
  <c r="X10" i="18"/>
  <c r="U10" i="18" s="1"/>
  <c r="O14" i="18" s="1"/>
  <c r="O18" i="18" s="1"/>
  <c r="W10" i="18"/>
  <c r="V10" i="18"/>
  <c r="M10" i="18"/>
  <c r="K10" i="18"/>
  <c r="J10" i="18"/>
  <c r="I10" i="18"/>
  <c r="H10" i="18"/>
  <c r="Z8" i="18"/>
  <c r="X8" i="18"/>
  <c r="W8" i="18"/>
  <c r="V8" i="18"/>
  <c r="U8" i="18"/>
  <c r="M8" i="18"/>
  <c r="K8" i="18"/>
  <c r="I8" i="18"/>
  <c r="U4" i="18"/>
  <c r="Y4" i="18" s="1"/>
  <c r="P4" i="18"/>
  <c r="L4" i="18"/>
  <c r="H4" i="18"/>
  <c r="B28" i="18" l="1"/>
  <c r="B32" i="18" s="1"/>
  <c r="AN2" i="17"/>
  <c r="DI2" i="17" l="1"/>
  <c r="DH2" i="17"/>
  <c r="DG2" i="17"/>
  <c r="DF2" i="17"/>
  <c r="DE2" i="17"/>
  <c r="DD2" i="17"/>
  <c r="DC2" i="17"/>
  <c r="DB2" i="17"/>
  <c r="DA2" i="17"/>
  <c r="CZ2" i="17"/>
  <c r="CY2" i="17"/>
  <c r="CX2" i="17"/>
  <c r="CW2" i="17"/>
  <c r="CV2" i="17"/>
  <c r="CU2" i="17"/>
  <c r="CT2" i="17"/>
  <c r="CS2" i="17"/>
  <c r="CR2" i="17"/>
  <c r="CQ2" i="17"/>
  <c r="CP2" i="17"/>
  <c r="CO2" i="17"/>
  <c r="CN2" i="17"/>
  <c r="CM2" i="17"/>
  <c r="CL2" i="17"/>
  <c r="CK2" i="17"/>
  <c r="CJ2" i="17"/>
  <c r="CI2" i="17"/>
  <c r="CH2" i="17"/>
  <c r="CG2" i="17"/>
  <c r="CF2" i="17"/>
  <c r="CE2" i="17"/>
  <c r="CD2" i="17"/>
  <c r="CC2" i="17"/>
  <c r="CB2" i="17"/>
  <c r="CA2" i="17"/>
  <c r="BZ2" i="17"/>
  <c r="BY2" i="17"/>
  <c r="BX2" i="17"/>
  <c r="BW2" i="17"/>
  <c r="BV2" i="17"/>
  <c r="BU2" i="17"/>
  <c r="BT2" i="17"/>
  <c r="BS2" i="17"/>
  <c r="BR2" i="17"/>
  <c r="BQ2" i="17"/>
  <c r="BP2" i="17"/>
  <c r="BO2" i="17"/>
  <c r="BN2" i="17"/>
  <c r="BM2" i="17"/>
  <c r="BL2" i="17"/>
  <c r="BK2" i="17"/>
  <c r="BJ2" i="17"/>
  <c r="BI2" i="17"/>
  <c r="BH2" i="17"/>
  <c r="BG2" i="17"/>
  <c r="BF2" i="17"/>
  <c r="BE2" i="17"/>
  <c r="BD2" i="17"/>
  <c r="BC2" i="17"/>
  <c r="BB2" i="17"/>
  <c r="BA2" i="17"/>
  <c r="AZ2" i="17"/>
  <c r="AY2" i="17"/>
  <c r="AX2" i="17"/>
  <c r="AW2" i="17"/>
  <c r="AV2" i="17"/>
  <c r="AU2" i="17"/>
  <c r="AT2" i="17"/>
  <c r="AS2" i="17"/>
  <c r="AR2" i="17"/>
  <c r="AQ2" i="17"/>
  <c r="AP2" i="17"/>
  <c r="AO2" i="17"/>
  <c r="AM2" i="17"/>
  <c r="AL2" i="17"/>
  <c r="AK2" i="17"/>
  <c r="AJ2" i="17"/>
  <c r="AI2" i="17"/>
  <c r="AH2" i="17"/>
  <c r="AG2" i="17"/>
  <c r="AF2" i="17"/>
  <c r="AE2" i="17"/>
  <c r="AD2" i="17"/>
  <c r="AC2" i="17"/>
  <c r="AB2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DH1" i="17"/>
  <c r="DF1" i="17"/>
  <c r="DD1" i="17"/>
  <c r="DB1" i="17"/>
  <c r="CZ1" i="17"/>
  <c r="CX1" i="17"/>
  <c r="CV1" i="17"/>
  <c r="CT1" i="17"/>
  <c r="CR1" i="17"/>
  <c r="CP1" i="17"/>
  <c r="CN1" i="17"/>
  <c r="CL1" i="17"/>
  <c r="CJ1" i="17"/>
  <c r="CH1" i="17"/>
  <c r="CF1" i="17"/>
  <c r="CD1" i="17"/>
  <c r="CB1" i="17"/>
  <c r="BZ1" i="17"/>
  <c r="BX1" i="17"/>
  <c r="BV1" i="17"/>
  <c r="BT1" i="17"/>
  <c r="BR1" i="17"/>
  <c r="BP1" i="17"/>
  <c r="BN1" i="17"/>
  <c r="BL1" i="17"/>
  <c r="BJ1" i="17"/>
  <c r="BH1" i="17"/>
  <c r="BF1" i="17"/>
  <c r="BD1" i="17"/>
  <c r="BB1" i="17"/>
  <c r="AZ1" i="17"/>
  <c r="AX1" i="17"/>
  <c r="AV1" i="17"/>
  <c r="AT1" i="17"/>
  <c r="AR1" i="17"/>
  <c r="AP1" i="17"/>
  <c r="AN1" i="17"/>
  <c r="AL1" i="17"/>
  <c r="AJ1" i="17"/>
  <c r="AH1" i="17"/>
  <c r="AF1" i="17"/>
  <c r="AD1" i="17"/>
  <c r="AB1" i="17"/>
  <c r="Z1" i="17"/>
  <c r="X1" i="17"/>
  <c r="V1" i="17"/>
  <c r="T1" i="17"/>
  <c r="R1" i="17"/>
  <c r="P1" i="17"/>
  <c r="N1" i="17"/>
  <c r="L1" i="17"/>
  <c r="J1" i="17"/>
  <c r="H1" i="17"/>
  <c r="F1" i="17"/>
  <c r="D1" i="17"/>
  <c r="B1" i="17"/>
  <c r="V10" i="16"/>
  <c r="V12" i="16"/>
  <c r="V14" i="16"/>
  <c r="V16" i="16"/>
  <c r="V18" i="16"/>
  <c r="V20" i="16"/>
  <c r="V22" i="16"/>
  <c r="V24" i="16"/>
  <c r="V26" i="16"/>
  <c r="V28" i="16"/>
  <c r="V30" i="16"/>
  <c r="V32" i="16"/>
  <c r="V34" i="16"/>
  <c r="V36" i="16"/>
  <c r="V38" i="16"/>
  <c r="V40" i="16"/>
  <c r="V42" i="16"/>
  <c r="V44" i="16"/>
  <c r="V46" i="16"/>
  <c r="V48" i="16"/>
  <c r="V50" i="16"/>
  <c r="V52" i="16"/>
  <c r="V54" i="16"/>
  <c r="V56" i="16"/>
  <c r="V58" i="16"/>
  <c r="V60" i="16"/>
  <c r="V62" i="16"/>
  <c r="H4" i="16"/>
  <c r="L4" i="16" s="1"/>
  <c r="P4" i="16"/>
  <c r="Y4" i="16" s="1"/>
  <c r="U4" i="16"/>
  <c r="J16" i="16" l="1"/>
  <c r="J14" i="16"/>
  <c r="Z62" i="16"/>
  <c r="X62" i="16"/>
  <c r="W62" i="16"/>
  <c r="Z60" i="16"/>
  <c r="X60" i="16"/>
  <c r="W60" i="16"/>
  <c r="Z58" i="16"/>
  <c r="X58" i="16"/>
  <c r="W58" i="16"/>
  <c r="O58" i="16"/>
  <c r="Z56" i="16"/>
  <c r="X56" i="16"/>
  <c r="W56" i="16"/>
  <c r="Z54" i="16"/>
  <c r="X54" i="16"/>
  <c r="W54" i="16"/>
  <c r="Z52" i="16"/>
  <c r="X52" i="16"/>
  <c r="W52" i="16"/>
  <c r="Z50" i="16"/>
  <c r="X50" i="16"/>
  <c r="W50" i="16"/>
  <c r="Z48" i="16"/>
  <c r="X48" i="16"/>
  <c r="W48" i="16"/>
  <c r="Z46" i="16"/>
  <c r="X46" i="16"/>
  <c r="W46" i="16"/>
  <c r="Z44" i="16"/>
  <c r="X44" i="16"/>
  <c r="W44" i="16"/>
  <c r="O44" i="16"/>
  <c r="Z42" i="16"/>
  <c r="X42" i="16"/>
  <c r="W42" i="16"/>
  <c r="Z40" i="16"/>
  <c r="X40" i="16"/>
  <c r="W40" i="16"/>
  <c r="Z38" i="16"/>
  <c r="X38" i="16"/>
  <c r="W38" i="16"/>
  <c r="Z36" i="16"/>
  <c r="X36" i="16"/>
  <c r="W36" i="16"/>
  <c r="Z34" i="16"/>
  <c r="X34" i="16"/>
  <c r="W34" i="16"/>
  <c r="Z32" i="16"/>
  <c r="X32" i="16"/>
  <c r="W32" i="16"/>
  <c r="Z30" i="16"/>
  <c r="X30" i="16"/>
  <c r="W30" i="16"/>
  <c r="O30" i="16"/>
  <c r="Z28" i="16"/>
  <c r="X28" i="16"/>
  <c r="W28" i="16"/>
  <c r="Z26" i="16"/>
  <c r="X26" i="16"/>
  <c r="W26" i="16"/>
  <c r="Z24" i="16"/>
  <c r="X24" i="16"/>
  <c r="W24" i="16"/>
  <c r="Z22" i="16"/>
  <c r="X22" i="16"/>
  <c r="W22" i="16"/>
  <c r="Z20" i="16"/>
  <c r="X20" i="16"/>
  <c r="W20" i="16"/>
  <c r="Z18" i="16"/>
  <c r="X18" i="16"/>
  <c r="W18" i="16"/>
  <c r="Z16" i="16"/>
  <c r="X16" i="16"/>
  <c r="W16" i="16"/>
  <c r="O16" i="16"/>
  <c r="Z14" i="16"/>
  <c r="X14" i="16"/>
  <c r="W14" i="16"/>
  <c r="Z12" i="16"/>
  <c r="X12" i="16"/>
  <c r="W12" i="16"/>
  <c r="Z10" i="16"/>
  <c r="X10" i="16"/>
  <c r="U10" i="16" s="1"/>
  <c r="W10" i="16"/>
  <c r="Z8" i="16"/>
  <c r="X8" i="16"/>
  <c r="W8" i="16"/>
  <c r="M62" i="16"/>
  <c r="K62" i="16"/>
  <c r="J62" i="16"/>
  <c r="M60" i="16"/>
  <c r="K60" i="16"/>
  <c r="H60" i="16" s="1"/>
  <c r="J60" i="16"/>
  <c r="M58" i="16"/>
  <c r="K58" i="16"/>
  <c r="J58" i="16"/>
  <c r="B58" i="16"/>
  <c r="M56" i="16"/>
  <c r="K56" i="16"/>
  <c r="J56" i="16"/>
  <c r="M54" i="16"/>
  <c r="K54" i="16"/>
  <c r="J54" i="16"/>
  <c r="M52" i="16"/>
  <c r="K52" i="16"/>
  <c r="J52" i="16"/>
  <c r="M50" i="16"/>
  <c r="K50" i="16"/>
  <c r="J50" i="16"/>
  <c r="M48" i="16"/>
  <c r="K48" i="16"/>
  <c r="J48" i="16"/>
  <c r="M46" i="16"/>
  <c r="K46" i="16"/>
  <c r="H46" i="16" s="1"/>
  <c r="J46" i="16"/>
  <c r="M44" i="16"/>
  <c r="K44" i="16"/>
  <c r="J44" i="16"/>
  <c r="B44" i="16"/>
  <c r="M42" i="16"/>
  <c r="K42" i="16"/>
  <c r="J42" i="16"/>
  <c r="M40" i="16"/>
  <c r="K40" i="16"/>
  <c r="J40" i="16"/>
  <c r="M38" i="16"/>
  <c r="K38" i="16"/>
  <c r="J38" i="16"/>
  <c r="M36" i="16"/>
  <c r="K36" i="16"/>
  <c r="J36" i="16"/>
  <c r="M34" i="16"/>
  <c r="K34" i="16"/>
  <c r="J34" i="16"/>
  <c r="M32" i="16"/>
  <c r="K32" i="16"/>
  <c r="J32" i="16"/>
  <c r="M30" i="16"/>
  <c r="K30" i="16"/>
  <c r="J30" i="16"/>
  <c r="B30" i="16"/>
  <c r="M28" i="16"/>
  <c r="K28" i="16"/>
  <c r="J28" i="16"/>
  <c r="M26" i="16"/>
  <c r="K26" i="16"/>
  <c r="J26" i="16"/>
  <c r="M24" i="16"/>
  <c r="K24" i="16"/>
  <c r="J24" i="16"/>
  <c r="M22" i="16"/>
  <c r="K22" i="16"/>
  <c r="J22" i="16"/>
  <c r="M20" i="16"/>
  <c r="K20" i="16"/>
  <c r="J20" i="16"/>
  <c r="M18" i="16"/>
  <c r="K18" i="16"/>
  <c r="J18" i="16"/>
  <c r="M16" i="16"/>
  <c r="K16" i="16"/>
  <c r="H16" i="16" s="1"/>
  <c r="B16" i="16"/>
  <c r="M14" i="16"/>
  <c r="K14" i="16"/>
  <c r="H14" i="16" s="1"/>
  <c r="M12" i="16"/>
  <c r="K12" i="16"/>
  <c r="H12" i="16" s="1"/>
  <c r="J12" i="16"/>
  <c r="M10" i="16"/>
  <c r="K10" i="16"/>
  <c r="H10" i="16" s="1"/>
  <c r="J10" i="16"/>
  <c r="M8" i="16"/>
  <c r="K8" i="16"/>
  <c r="H32" i="16" l="1"/>
  <c r="H58" i="16"/>
  <c r="H24" i="16"/>
  <c r="U38" i="16"/>
  <c r="U28" i="16"/>
  <c r="U24" i="16"/>
  <c r="U36" i="16"/>
  <c r="U60" i="16"/>
  <c r="U30" i="16"/>
  <c r="H30" i="16"/>
  <c r="H26" i="16"/>
  <c r="H42" i="16"/>
  <c r="U20" i="16"/>
  <c r="H48" i="16"/>
  <c r="H28" i="16"/>
  <c r="U34" i="16"/>
  <c r="H50" i="16"/>
  <c r="H56" i="16"/>
  <c r="U46" i="16"/>
  <c r="U52" i="16"/>
  <c r="H54" i="16"/>
  <c r="U8" i="16"/>
  <c r="U14" i="16"/>
  <c r="U42" i="16"/>
  <c r="H18" i="16"/>
  <c r="U16" i="16"/>
  <c r="U50" i="16"/>
  <c r="U56" i="16"/>
  <c r="H36" i="16"/>
  <c r="H52" i="16"/>
  <c r="H62" i="16"/>
  <c r="U12" i="16"/>
  <c r="U62" i="16"/>
  <c r="U58" i="16"/>
  <c r="H40" i="16"/>
  <c r="U26" i="16"/>
  <c r="H20" i="16"/>
  <c r="U32" i="16"/>
  <c r="U48" i="16"/>
  <c r="U54" i="16"/>
  <c r="U22" i="16"/>
  <c r="B56" i="16"/>
  <c r="B60" i="16" s="1"/>
  <c r="U44" i="16"/>
  <c r="O42" i="16" s="1"/>
  <c r="O46" i="16" s="1"/>
  <c r="H44" i="16"/>
  <c r="B42" i="16" s="1"/>
  <c r="B46" i="16" s="1"/>
  <c r="H34" i="16"/>
  <c r="U18" i="16"/>
  <c r="U40" i="16"/>
  <c r="H22" i="16"/>
  <c r="B28" i="16" s="1"/>
  <c r="B32" i="16" s="1"/>
  <c r="B14" i="16"/>
  <c r="B18" i="16" s="1"/>
  <c r="H38" i="16"/>
  <c r="O14" i="16"/>
  <c r="O18" i="16" s="1"/>
  <c r="O56" i="16"/>
  <c r="O60" i="16" s="1"/>
  <c r="O28" i="16" l="1"/>
  <c r="O32" i="16" s="1"/>
</calcChain>
</file>

<file path=xl/comments1.xml><?xml version="1.0" encoding="utf-8"?>
<comments xmlns="http://schemas.openxmlformats.org/spreadsheetml/2006/main">
  <authors>
    <author>21050</author>
  </authors>
  <commentList>
    <comment ref="M7" authorId="0" shapeId="0">
      <text>
        <r>
          <rPr>
            <sz val="10"/>
            <color indexed="81"/>
            <rFont val="MS P ゴシック"/>
            <family val="3"/>
            <charset val="128"/>
          </rPr>
          <t>自動判定</t>
        </r>
      </text>
    </comment>
    <comment ref="Z7" authorId="0" shapeId="0">
      <text>
        <r>
          <rPr>
            <sz val="10"/>
            <color indexed="81"/>
            <rFont val="MS P ゴシック"/>
            <family val="3"/>
            <charset val="128"/>
          </rPr>
          <t>自動判定</t>
        </r>
      </text>
    </comment>
  </commentList>
</comments>
</file>

<file path=xl/comments2.xml><?xml version="1.0" encoding="utf-8"?>
<comments xmlns="http://schemas.openxmlformats.org/spreadsheetml/2006/main">
  <authors>
    <author>21050</author>
  </authors>
  <commentList>
    <comment ref="M7" authorId="0" shapeId="0">
      <text>
        <r>
          <rPr>
            <sz val="10"/>
            <color indexed="81"/>
            <rFont val="MS P ゴシック"/>
            <family val="3"/>
            <charset val="128"/>
          </rPr>
          <t>自動判定</t>
        </r>
      </text>
    </comment>
    <comment ref="Z7" authorId="0" shapeId="0">
      <text>
        <r>
          <rPr>
            <sz val="10"/>
            <color indexed="81"/>
            <rFont val="MS P ゴシック"/>
            <family val="3"/>
            <charset val="128"/>
          </rPr>
          <t>自動判定</t>
        </r>
      </text>
    </comment>
  </commentList>
</comments>
</file>

<file path=xl/sharedStrings.xml><?xml version="1.0" encoding="utf-8"?>
<sst xmlns="http://schemas.openxmlformats.org/spreadsheetml/2006/main" count="427" uniqueCount="40">
  <si>
    <t>月</t>
  </si>
  <si>
    <t>月</t>
    <rPh sb="0" eb="1">
      <t>ゲツ</t>
    </rPh>
    <phoneticPr fontId="3"/>
  </si>
  <si>
    <t>曜日</t>
    <rPh sb="0" eb="2">
      <t>ヨウビ</t>
    </rPh>
    <phoneticPr fontId="3"/>
  </si>
  <si>
    <t>火</t>
  </si>
  <si>
    <t>水</t>
  </si>
  <si>
    <t>木</t>
  </si>
  <si>
    <t>金</t>
  </si>
  <si>
    <t>土</t>
  </si>
  <si>
    <t>日</t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</si>
  <si>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</si>
  <si>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</si>
  <si>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</si>
  <si>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</si>
  <si>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日付</t>
    <rPh sb="0" eb="2">
      <t>ヒヅケ</t>
    </rPh>
    <phoneticPr fontId="3"/>
  </si>
  <si>
    <t>朝</t>
    <rPh sb="0" eb="1">
      <t>アサ</t>
    </rPh>
    <phoneticPr fontId="3"/>
  </si>
  <si>
    <t>体重差</t>
    <rPh sb="0" eb="2">
      <t>タイジュウ</t>
    </rPh>
    <rPh sb="2" eb="3">
      <t>サ</t>
    </rPh>
    <phoneticPr fontId="3"/>
  </si>
  <si>
    <t>燃やす力</t>
    <rPh sb="0" eb="1">
      <t>モ</t>
    </rPh>
    <rPh sb="3" eb="4">
      <t>チカラ</t>
    </rPh>
    <phoneticPr fontId="3"/>
  </si>
  <si>
    <t>評価</t>
    <rPh sb="0" eb="2">
      <t>ヒョウカ</t>
    </rPh>
    <phoneticPr fontId="3"/>
  </si>
  <si>
    <t>月</t>
    <rPh sb="0" eb="1">
      <t>ツキ</t>
    </rPh>
    <phoneticPr fontId="3"/>
  </si>
  <si>
    <t>一言</t>
    <rPh sb="0" eb="2">
      <t>ヒトコト</t>
    </rPh>
    <phoneticPr fontId="3"/>
  </si>
  <si>
    <t>入力してください</t>
    <rPh sb="0" eb="2">
      <t>ニュウリョク</t>
    </rPh>
    <phoneticPr fontId="3"/>
  </si>
  <si>
    <t>初回比較</t>
    <rPh sb="0" eb="2">
      <t>ショカイ</t>
    </rPh>
    <rPh sb="2" eb="4">
      <t>ヒカク</t>
    </rPh>
    <phoneticPr fontId="3"/>
  </si>
  <si>
    <t>1ヶ月の増減状況</t>
    <rPh sb="2" eb="3">
      <t>ゲツ</t>
    </rPh>
    <rPh sb="4" eb="6">
      <t>ゾウゲン</t>
    </rPh>
    <rPh sb="6" eb="8">
      <t>ジョウキョウ</t>
    </rPh>
    <phoneticPr fontId="3"/>
  </si>
  <si>
    <t>名前</t>
    <rPh sb="0" eb="2">
      <t>ナマエ</t>
    </rPh>
    <phoneticPr fontId="3"/>
  </si>
  <si>
    <t>朝晩どちらか
測定した日に〇</t>
    <rPh sb="0" eb="2">
      <t>アサバン</t>
    </rPh>
    <rPh sb="7" eb="9">
      <t>ソクテイ</t>
    </rPh>
    <rPh sb="11" eb="12">
      <t>ヒ</t>
    </rPh>
    <phoneticPr fontId="3"/>
  </si>
  <si>
    <t>健康保険 記号-番号</t>
    <rPh sb="0" eb="2">
      <t>ケンコウ</t>
    </rPh>
    <rPh sb="5" eb="7">
      <t>キゴウ</t>
    </rPh>
    <rPh sb="8" eb="10">
      <t>バンゴウ</t>
    </rPh>
    <phoneticPr fontId="3"/>
  </si>
  <si>
    <t>体重測定用紙（エクセル用）</t>
    <rPh sb="0" eb="2">
      <t>タイジュウ</t>
    </rPh>
    <rPh sb="2" eb="4">
      <t>ソクテイ</t>
    </rPh>
    <rPh sb="4" eb="6">
      <t>ヨウシ</t>
    </rPh>
    <rPh sb="11" eb="12">
      <t>ヨウ</t>
    </rPh>
    <phoneticPr fontId="3"/>
  </si>
  <si>
    <t>体重</t>
    <rPh sb="0" eb="2">
      <t>タイジュウ</t>
    </rPh>
    <phoneticPr fontId="3"/>
  </si>
  <si>
    <t>晩</t>
    <rPh sb="0" eb="1">
      <t>バン</t>
    </rPh>
    <phoneticPr fontId="3"/>
  </si>
  <si>
    <t>初回体重</t>
    <rPh sb="0" eb="2">
      <t>ショカイ</t>
    </rPh>
    <rPh sb="2" eb="4">
      <t>タイジュウ</t>
    </rPh>
    <phoneticPr fontId="3"/>
  </si>
  <si>
    <t>1ヶ月体重</t>
    <rPh sb="2" eb="3">
      <t>ゲツ</t>
    </rPh>
    <rPh sb="3" eb="5">
      <t>タイジュウ</t>
    </rPh>
    <phoneticPr fontId="3"/>
  </si>
  <si>
    <t>2ヶ月の増減状況</t>
    <rPh sb="2" eb="3">
      <t>ゲツ</t>
    </rPh>
    <rPh sb="4" eb="6">
      <t>ゾウゲン</t>
    </rPh>
    <rPh sb="6" eb="8">
      <t>ジョウキョウ</t>
    </rPh>
    <phoneticPr fontId="3"/>
  </si>
  <si>
    <t>5週目</t>
    <rPh sb="1" eb="2">
      <t>シュウ</t>
    </rPh>
    <rPh sb="2" eb="3">
      <t>メ</t>
    </rPh>
    <phoneticPr fontId="3"/>
  </si>
  <si>
    <t>6週目</t>
    <rPh sb="1" eb="2">
      <t>シュウ</t>
    </rPh>
    <rPh sb="2" eb="3">
      <t>メ</t>
    </rPh>
    <phoneticPr fontId="3"/>
  </si>
  <si>
    <t>7週目</t>
    <rPh sb="1" eb="2">
      <t>シュウ</t>
    </rPh>
    <rPh sb="2" eb="3">
      <t>メ</t>
    </rPh>
    <phoneticPr fontId="3"/>
  </si>
  <si>
    <t>8週目</t>
    <rPh sb="1" eb="2">
      <t>シュウ</t>
    </rPh>
    <rPh sb="2" eb="3">
      <t>メ</t>
    </rPh>
    <phoneticPr fontId="3"/>
  </si>
  <si>
    <t>－</t>
    <phoneticPr fontId="3"/>
  </si>
  <si>
    <t>2ヶ月体重</t>
    <rPh sb="2" eb="3">
      <t>ゲツ</t>
    </rPh>
    <rPh sb="3" eb="5">
      <t>タイジュウ</t>
    </rPh>
    <phoneticPr fontId="3"/>
  </si>
  <si>
    <t>自動判定</t>
    <rPh sb="0" eb="2">
      <t>ジドウ</t>
    </rPh>
    <rPh sb="2" eb="4">
      <t>ハンテイ</t>
    </rPh>
    <phoneticPr fontId="3"/>
  </si>
  <si>
    <t>健保　太郎</t>
    <rPh sb="0" eb="2">
      <t>ケンポ</t>
    </rPh>
    <rPh sb="3" eb="5">
      <t>タロウ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</si>
</sst>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&quot;㎏&quot;"/>
    <numFmt numFmtId="177" formatCode="0&quot;日&quot;"/>
    <numFmt numFmtId="178" formatCode="0.0"/>
  </numFmts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6"/>
      <color rgb="FFFF0000"/>
      <name val="メイリオ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indexed="81"/>
      <name val="MS P ゴシック"/>
      <family val="3"/>
      <charset val="128"/>
    </font>
    <font>
      <sz val="1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4" tint="-0.499984740745262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EE8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9F6"/>
        <bgColor indexed="64"/>
      </patternFill>
    </fill>
  </fills>
  <borders count="5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theme="0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4" xfId="0" applyFill="1" applyBorder="1" applyAlignment="1">
      <alignment vertical="center" shrinkToFi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2" xfId="0" applyFill="1" applyBorder="1" applyAlignment="1">
      <alignment vertical="center" shrinkToFit="1"/>
    </xf>
    <xf numFmtId="176" fontId="13" fillId="3" borderId="12" xfId="0" applyNumberFormat="1" applyFont="1" applyFill="1" applyBorder="1" applyAlignment="1">
      <alignment horizontal="center" vertical="center" shrinkToFit="1"/>
    </xf>
    <xf numFmtId="0" fontId="0" fillId="6" borderId="0" xfId="0" applyFill="1" applyBorder="1">
      <alignment vertical="center"/>
    </xf>
    <xf numFmtId="176" fontId="6" fillId="3" borderId="12" xfId="0" applyNumberFormat="1" applyFont="1" applyFill="1" applyBorder="1" applyAlignment="1">
      <alignment vertical="center" shrinkToFit="1"/>
    </xf>
    <xf numFmtId="176" fontId="13" fillId="8" borderId="12" xfId="0" applyNumberFormat="1" applyFont="1" applyFill="1" applyBorder="1" applyAlignment="1">
      <alignment horizontal="center" vertical="center" shrinkToFit="1"/>
    </xf>
    <xf numFmtId="176" fontId="6" fillId="8" borderId="12" xfId="0" applyNumberFormat="1" applyFont="1" applyFill="1" applyBorder="1" applyAlignment="1">
      <alignment vertical="center" shrinkToFit="1"/>
    </xf>
    <xf numFmtId="176" fontId="13" fillId="8" borderId="13" xfId="0" applyNumberFormat="1" applyFont="1" applyFill="1" applyBorder="1" applyAlignment="1">
      <alignment horizontal="center" vertical="center" shrinkToFit="1"/>
    </xf>
    <xf numFmtId="0" fontId="0" fillId="0" borderId="18" xfId="0" applyFill="1" applyBorder="1">
      <alignment vertical="center"/>
    </xf>
    <xf numFmtId="0" fontId="2" fillId="6" borderId="21" xfId="0" applyFont="1" applyFill="1" applyBorder="1" applyAlignment="1">
      <alignment vertical="center" shrinkToFit="1"/>
    </xf>
    <xf numFmtId="0" fontId="0" fillId="6" borderId="21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176" fontId="6" fillId="3" borderId="24" xfId="0" applyNumberFormat="1" applyFont="1" applyFill="1" applyBorder="1" applyAlignment="1">
      <alignment vertical="center" shrinkToFit="1"/>
    </xf>
    <xf numFmtId="176" fontId="13" fillId="8" borderId="27" xfId="0" applyNumberFormat="1" applyFont="1" applyFill="1" applyBorder="1" applyAlignment="1">
      <alignment horizontal="center" vertical="center" shrinkToFit="1"/>
    </xf>
    <xf numFmtId="0" fontId="0" fillId="6" borderId="21" xfId="0" applyFill="1" applyBorder="1" applyAlignment="1">
      <alignment horizontal="center" shrinkToFit="1"/>
    </xf>
    <xf numFmtId="176" fontId="6" fillId="3" borderId="14" xfId="0" applyNumberFormat="1" applyFont="1" applyFill="1" applyBorder="1" applyAlignment="1">
      <alignment vertical="center" shrinkToFit="1"/>
    </xf>
    <xf numFmtId="176" fontId="6" fillId="8" borderId="12" xfId="0" applyNumberFormat="1" applyFont="1" applyFill="1" applyBorder="1" applyAlignment="1">
      <alignment horizontal="right" vertical="center" shrinkToFit="1"/>
    </xf>
    <xf numFmtId="176" fontId="13" fillId="3" borderId="14" xfId="0" applyNumberFormat="1" applyFont="1" applyFill="1" applyBorder="1" applyAlignment="1">
      <alignment horizontal="center" vertical="center" shrinkToFit="1"/>
    </xf>
    <xf numFmtId="176" fontId="6" fillId="8" borderId="27" xfId="0" applyNumberFormat="1" applyFont="1" applyFill="1" applyBorder="1" applyAlignment="1">
      <alignment horizontal="right" vertical="center" shrinkToFit="1"/>
    </xf>
    <xf numFmtId="176" fontId="6" fillId="8" borderId="13" xfId="0" applyNumberFormat="1" applyFont="1" applyFill="1" applyBorder="1" applyAlignment="1">
      <alignment horizontal="right" vertical="center" shrinkToFit="1"/>
    </xf>
    <xf numFmtId="176" fontId="13" fillId="3" borderId="33" xfId="0" applyNumberFormat="1" applyFont="1" applyFill="1" applyBorder="1" applyAlignment="1">
      <alignment horizontal="center" vertical="center" shrinkToFit="1"/>
    </xf>
    <xf numFmtId="176" fontId="6" fillId="3" borderId="34" xfId="0" applyNumberFormat="1" applyFont="1" applyFill="1" applyBorder="1" applyAlignment="1">
      <alignment vertical="center" shrinkToFit="1"/>
    </xf>
    <xf numFmtId="176" fontId="13" fillId="8" borderId="35" xfId="0" applyNumberFormat="1" applyFont="1" applyFill="1" applyBorder="1" applyAlignment="1">
      <alignment horizontal="center" vertical="center" shrinkToFit="1"/>
    </xf>
    <xf numFmtId="176" fontId="6" fillId="8" borderId="36" xfId="0" applyNumberFormat="1" applyFont="1" applyFill="1" applyBorder="1" applyAlignment="1">
      <alignment horizontal="right" vertical="center" shrinkToFit="1"/>
    </xf>
    <xf numFmtId="0" fontId="0" fillId="6" borderId="0" xfId="0" applyFill="1">
      <alignment vertical="center"/>
    </xf>
    <xf numFmtId="0" fontId="14" fillId="0" borderId="0" xfId="0" applyFont="1" applyBorder="1">
      <alignment vertical="center"/>
    </xf>
    <xf numFmtId="0" fontId="0" fillId="0" borderId="37" xfId="0" applyFill="1" applyBorder="1">
      <alignment vertical="center"/>
    </xf>
    <xf numFmtId="0" fontId="7" fillId="6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 shrinkToFit="1"/>
    </xf>
    <xf numFmtId="0" fontId="0" fillId="6" borderId="2" xfId="0" applyFill="1" applyBorder="1">
      <alignment vertical="center"/>
    </xf>
    <xf numFmtId="0" fontId="15" fillId="6" borderId="0" xfId="0" applyFont="1" applyFill="1" applyBorder="1" applyAlignment="1">
      <alignment vertical="center"/>
    </xf>
    <xf numFmtId="176" fontId="13" fillId="6" borderId="12" xfId="0" applyNumberFormat="1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vertical="center" shrinkToFit="1"/>
    </xf>
    <xf numFmtId="0" fontId="0" fillId="6" borderId="5" xfId="0" applyFill="1" applyBorder="1">
      <alignment vertical="center"/>
    </xf>
    <xf numFmtId="0" fontId="0" fillId="6" borderId="18" xfId="0" applyFill="1" applyBorder="1">
      <alignment vertical="center"/>
    </xf>
    <xf numFmtId="0" fontId="0" fillId="6" borderId="0" xfId="0" applyFill="1" applyAlignment="1">
      <alignment vertical="center" shrinkToFit="1"/>
    </xf>
    <xf numFmtId="0" fontId="10" fillId="6" borderId="0" xfId="0" applyFont="1" applyFill="1" applyBorder="1" applyAlignment="1">
      <alignment vertical="center" shrinkToFit="1"/>
    </xf>
    <xf numFmtId="0" fontId="0" fillId="6" borderId="0" xfId="0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 shrinkToFit="1"/>
    </xf>
    <xf numFmtId="0" fontId="10" fillId="6" borderId="0" xfId="0" applyFont="1" applyFill="1" applyBorder="1" applyAlignment="1">
      <alignment horizontal="center" vertical="center"/>
    </xf>
    <xf numFmtId="176" fontId="9" fillId="6" borderId="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76" fontId="10" fillId="6" borderId="0" xfId="0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 shrinkToFit="1"/>
    </xf>
    <xf numFmtId="0" fontId="0" fillId="0" borderId="46" xfId="0" applyFill="1" applyBorder="1">
      <alignment vertical="center"/>
    </xf>
    <xf numFmtId="0" fontId="6" fillId="0" borderId="0" xfId="0" applyFont="1" applyFill="1" applyBorder="1" applyAlignment="1">
      <alignment vertical="center"/>
    </xf>
    <xf numFmtId="176" fontId="10" fillId="6" borderId="12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 shrinkToFit="1"/>
    </xf>
    <xf numFmtId="0" fontId="10" fillId="6" borderId="3" xfId="0" applyFont="1" applyFill="1" applyBorder="1" applyAlignment="1">
      <alignment vertical="center" shrinkToFit="1"/>
    </xf>
    <xf numFmtId="0" fontId="7" fillId="6" borderId="48" xfId="0" applyFont="1" applyFill="1" applyBorder="1" applyAlignment="1">
      <alignment vertical="center"/>
    </xf>
    <xf numFmtId="0" fontId="0" fillId="6" borderId="3" xfId="0" applyFill="1" applyBorder="1">
      <alignment vertical="center"/>
    </xf>
    <xf numFmtId="176" fontId="10" fillId="6" borderId="0" xfId="0" applyNumberFormat="1" applyFont="1" applyFill="1" applyBorder="1" applyAlignment="1">
      <alignment horizontal="center" vertical="center"/>
    </xf>
    <xf numFmtId="176" fontId="9" fillId="6" borderId="0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22" xfId="0" applyFont="1" applyFill="1" applyBorder="1" applyAlignment="1">
      <alignment horizontal="center" vertical="center" shrinkToFit="1"/>
    </xf>
    <xf numFmtId="176" fontId="13" fillId="3" borderId="24" xfId="0" applyNumberFormat="1" applyFont="1" applyFill="1" applyBorder="1" applyAlignment="1">
      <alignment horizontal="center" vertical="center" shrinkToFit="1"/>
    </xf>
    <xf numFmtId="176" fontId="6" fillId="8" borderId="27" xfId="0" applyNumberFormat="1" applyFont="1" applyFill="1" applyBorder="1" applyAlignment="1">
      <alignment vertical="center" shrinkToFit="1"/>
    </xf>
    <xf numFmtId="176" fontId="13" fillId="6" borderId="24" xfId="0" applyNumberFormat="1" applyFont="1" applyFill="1" applyBorder="1" applyAlignment="1">
      <alignment horizontal="center" vertical="center" shrinkToFit="1"/>
    </xf>
    <xf numFmtId="178" fontId="0" fillId="8" borderId="1" xfId="0" applyNumberFormat="1" applyFill="1" applyBorder="1" applyAlignment="1">
      <alignment vertical="center" shrinkToFit="1"/>
    </xf>
    <xf numFmtId="178" fontId="0" fillId="3" borderId="1" xfId="0" applyNumberFormat="1" applyFill="1" applyBorder="1" applyAlignment="1">
      <alignment vertical="center" shrinkToFit="1"/>
    </xf>
    <xf numFmtId="0" fontId="0" fillId="6" borderId="21" xfId="0" applyFont="1" applyFill="1" applyBorder="1" applyAlignment="1">
      <alignment horizontal="center" shrinkToFit="1"/>
    </xf>
    <xf numFmtId="176" fontId="13" fillId="8" borderId="56" xfId="0" applyNumberFormat="1" applyFont="1" applyFill="1" applyBorder="1" applyAlignment="1">
      <alignment horizontal="center" vertical="center" shrinkToFit="1"/>
    </xf>
    <xf numFmtId="176" fontId="6" fillId="8" borderId="57" xfId="0" applyNumberFormat="1" applyFont="1" applyFill="1" applyBorder="1" applyAlignment="1">
      <alignment horizontal="right" vertical="center" shrinkToFit="1"/>
    </xf>
    <xf numFmtId="0" fontId="12" fillId="6" borderId="13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45" xfId="0" applyNumberFormat="1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51" xfId="0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/>
    </xf>
    <xf numFmtId="176" fontId="10" fillId="5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shrinkToFit="1"/>
    </xf>
    <xf numFmtId="0" fontId="10" fillId="6" borderId="6" xfId="0" applyFont="1" applyFill="1" applyBorder="1" applyAlignment="1">
      <alignment horizontal="left" vertical="center" shrinkToFit="1"/>
    </xf>
    <xf numFmtId="0" fontId="10" fillId="6" borderId="8" xfId="0" applyFont="1" applyFill="1" applyBorder="1" applyAlignment="1">
      <alignment horizontal="left" vertical="center" shrinkToFit="1"/>
    </xf>
    <xf numFmtId="0" fontId="10" fillId="6" borderId="7" xfId="0" applyFont="1" applyFill="1" applyBorder="1" applyAlignment="1">
      <alignment horizontal="left" vertical="center" shrinkToFit="1"/>
    </xf>
    <xf numFmtId="0" fontId="0" fillId="6" borderId="23" xfId="0" applyFill="1" applyBorder="1" applyAlignment="1">
      <alignment horizontal="center" shrinkToFit="1"/>
    </xf>
    <xf numFmtId="0" fontId="0" fillId="6" borderId="15" xfId="0" applyFill="1" applyBorder="1" applyAlignment="1">
      <alignment horizontal="center" shrinkToFit="1"/>
    </xf>
    <xf numFmtId="0" fontId="0" fillId="6" borderId="22" xfId="0" applyFill="1" applyBorder="1" applyAlignment="1">
      <alignment horizontal="center" shrinkToFit="1"/>
    </xf>
    <xf numFmtId="0" fontId="0" fillId="0" borderId="1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177" fontId="0" fillId="0" borderId="24" xfId="0" applyNumberFormat="1" applyFill="1" applyBorder="1" applyAlignment="1">
      <alignment horizontal="center" vertical="center" shrinkToFit="1"/>
    </xf>
    <xf numFmtId="177" fontId="0" fillId="0" borderId="12" xfId="0" applyNumberFormat="1" applyFill="1" applyBorder="1" applyAlignment="1">
      <alignment horizontal="center" vertical="center" shrinkToFit="1"/>
    </xf>
    <xf numFmtId="0" fontId="0" fillId="0" borderId="54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5" fillId="6" borderId="38" xfId="0" applyFont="1" applyFill="1" applyBorder="1" applyAlignment="1">
      <alignment horizontal="center" vertical="center" shrinkToFit="1"/>
    </xf>
    <xf numFmtId="0" fontId="5" fillId="6" borderId="39" xfId="0" applyFont="1" applyFill="1" applyBorder="1" applyAlignment="1">
      <alignment horizontal="center" vertical="center" shrinkToFit="1"/>
    </xf>
    <xf numFmtId="0" fontId="5" fillId="6" borderId="4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55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shrinkToFit="1"/>
    </xf>
    <xf numFmtId="177" fontId="1" fillId="0" borderId="27" xfId="0" applyNumberFormat="1" applyFont="1" applyFill="1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7" fontId="1" fillId="0" borderId="15" xfId="0" applyNumberFormat="1" applyFont="1" applyFill="1" applyBorder="1" applyAlignment="1">
      <alignment horizontal="center" vertical="center" shrinkToFit="1"/>
    </xf>
    <xf numFmtId="177" fontId="1" fillId="0" borderId="29" xfId="0" applyNumberFormat="1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shrinkToFit="1"/>
    </xf>
    <xf numFmtId="0" fontId="0" fillId="0" borderId="41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 shrinkToFit="1"/>
    </xf>
    <xf numFmtId="177" fontId="0" fillId="6" borderId="24" xfId="0" applyNumberFormat="1" applyFill="1" applyBorder="1" applyAlignment="1">
      <alignment horizontal="center" vertical="center" shrinkToFit="1"/>
    </xf>
    <xf numFmtId="177" fontId="0" fillId="6" borderId="12" xfId="0" applyNumberFormat="1" applyFill="1" applyBorder="1" applyAlignment="1">
      <alignment horizontal="center" vertical="center" shrinkToFit="1"/>
    </xf>
    <xf numFmtId="0" fontId="0" fillId="6" borderId="53" xfId="0" applyFill="1" applyBorder="1" applyAlignment="1">
      <alignment horizontal="center" vertical="center" shrinkToFit="1"/>
    </xf>
    <xf numFmtId="0" fontId="0" fillId="6" borderId="54" xfId="0" applyFill="1" applyBorder="1" applyAlignment="1">
      <alignment horizontal="center" vertical="center" shrinkToFit="1"/>
    </xf>
    <xf numFmtId="0" fontId="1" fillId="6" borderId="2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 shrinkToFit="1"/>
    </xf>
    <xf numFmtId="177" fontId="1" fillId="6" borderId="12" xfId="0" applyNumberFormat="1" applyFont="1" applyFill="1" applyBorder="1" applyAlignment="1">
      <alignment horizontal="center" vertical="center" shrinkToFit="1"/>
    </xf>
    <xf numFmtId="177" fontId="1" fillId="6" borderId="27" xfId="0" applyNumberFormat="1" applyFont="1" applyFill="1" applyBorder="1" applyAlignment="1">
      <alignment horizontal="center" vertical="center" shrinkToFit="1"/>
    </xf>
    <xf numFmtId="0" fontId="4" fillId="6" borderId="26" xfId="0" applyFont="1" applyFill="1" applyBorder="1" applyAlignment="1">
      <alignment horizontal="center" vertical="center"/>
    </xf>
    <xf numFmtId="177" fontId="4" fillId="6" borderId="12" xfId="0" applyNumberFormat="1" applyFont="1" applyFill="1" applyBorder="1" applyAlignment="1">
      <alignment horizontal="center" vertical="center" shrinkToFit="1"/>
    </xf>
    <xf numFmtId="0" fontId="0" fillId="6" borderId="55" xfId="0" applyFill="1" applyBorder="1" applyAlignment="1">
      <alignment horizontal="center" vertical="center" shrinkToFit="1"/>
    </xf>
    <xf numFmtId="177" fontId="0" fillId="6" borderId="25" xfId="0" applyNumberFormat="1" applyFill="1" applyBorder="1" applyAlignment="1">
      <alignment horizontal="center" vertical="center" shrinkToFit="1"/>
    </xf>
    <xf numFmtId="177" fontId="0" fillId="6" borderId="14" xfId="0" applyNumberFormat="1" applyFill="1" applyBorder="1" applyAlignment="1">
      <alignment horizontal="center" vertical="center" shrinkToFit="1"/>
    </xf>
    <xf numFmtId="0" fontId="0" fillId="6" borderId="25" xfId="0" applyFill="1" applyBorder="1" applyAlignment="1">
      <alignment horizontal="center" vertical="center" shrinkToFit="1"/>
    </xf>
    <xf numFmtId="0" fontId="0" fillId="6" borderId="14" xfId="0" applyFill="1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177" fontId="0" fillId="6" borderId="13" xfId="0" applyNumberFormat="1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0" fillId="6" borderId="10" xfId="0" applyFill="1" applyBorder="1" applyAlignment="1">
      <alignment horizontal="center" vertical="center" shrinkToFit="1"/>
    </xf>
    <xf numFmtId="177" fontId="4" fillId="6" borderId="13" xfId="0" applyNumberFormat="1" applyFont="1" applyFill="1" applyBorder="1" applyAlignment="1">
      <alignment horizontal="center" vertical="center" shrinkToFit="1"/>
    </xf>
    <xf numFmtId="177" fontId="4" fillId="6" borderId="14" xfId="0" applyNumberFormat="1" applyFont="1" applyFill="1" applyBorder="1" applyAlignment="1">
      <alignment horizontal="center" vertical="center" shrinkToFit="1"/>
    </xf>
    <xf numFmtId="177" fontId="1" fillId="6" borderId="43" xfId="0" applyNumberFormat="1" applyFont="1" applyFill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0" fontId="0" fillId="6" borderId="28" xfId="0" applyFill="1" applyBorder="1" applyAlignment="1">
      <alignment horizontal="center" vertical="center" shrinkToFit="1"/>
    </xf>
    <xf numFmtId="0" fontId="0" fillId="6" borderId="41" xfId="0" applyFill="1" applyBorder="1" applyAlignment="1">
      <alignment horizontal="center" vertical="center" shrinkToFit="1"/>
    </xf>
    <xf numFmtId="177" fontId="1" fillId="6" borderId="13" xfId="0" applyNumberFormat="1" applyFont="1" applyFill="1" applyBorder="1" applyAlignment="1">
      <alignment horizontal="center" vertical="center" shrinkToFit="1"/>
    </xf>
    <xf numFmtId="177" fontId="1" fillId="6" borderId="28" xfId="0" applyNumberFormat="1" applyFont="1" applyFill="1" applyBorder="1" applyAlignment="1">
      <alignment horizontal="center" vertical="center" shrinkToFit="1"/>
    </xf>
    <xf numFmtId="0" fontId="0" fillId="6" borderId="20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 shrinkToFit="1"/>
    </xf>
    <xf numFmtId="177" fontId="0" fillId="6" borderId="1" xfId="0" applyNumberFormat="1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/>
    </xf>
    <xf numFmtId="177" fontId="0" fillId="0" borderId="14" xfId="0" applyNumberFormat="1" applyFill="1" applyBorder="1" applyAlignment="1">
      <alignment horizontal="center" vertical="center" shrinkToFit="1"/>
    </xf>
    <xf numFmtId="0" fontId="0" fillId="0" borderId="52" xfId="0" applyFill="1" applyBorder="1" applyAlignment="1">
      <alignment horizontal="center" vertical="center" shrinkToFit="1"/>
    </xf>
    <xf numFmtId="0" fontId="16" fillId="6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  <color rgb="FFE2E9F6"/>
      <color rgb="FFFEE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体重グラフ!$A$2</c:f>
              <c:strCache>
                <c:ptCount val="1"/>
                <c:pt idx="0">
                  <c:v>体重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体重グラフ!$B$1:$DI$1</c:f>
              <c:numCache>
                <c:formatCode>0"日"</c:formatCode>
                <c:ptCount val="1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2">
                  <c:v>0</c:v>
                </c:pt>
                <c:pt idx="34">
                  <c:v>0</c:v>
                </c:pt>
                <c:pt idx="36">
                  <c:v>0</c:v>
                </c:pt>
                <c:pt idx="38">
                  <c:v>0</c:v>
                </c:pt>
                <c:pt idx="40">
                  <c:v>0</c:v>
                </c:pt>
                <c:pt idx="42">
                  <c:v>0</c:v>
                </c:pt>
                <c:pt idx="44">
                  <c:v>0</c:v>
                </c:pt>
                <c:pt idx="46">
                  <c:v>0</c:v>
                </c:pt>
                <c:pt idx="48">
                  <c:v>0</c:v>
                </c:pt>
                <c:pt idx="50">
                  <c:v>0</c:v>
                </c:pt>
                <c:pt idx="52">
                  <c:v>0</c:v>
                </c:pt>
                <c:pt idx="54">
                  <c:v>0</c:v>
                </c:pt>
                <c:pt idx="56">
                  <c:v>0</c:v>
                </c:pt>
                <c:pt idx="58">
                  <c:v>0</c:v>
                </c:pt>
                <c:pt idx="60">
                  <c:v>0</c:v>
                </c:pt>
                <c:pt idx="62">
                  <c:v>0</c:v>
                </c:pt>
                <c:pt idx="64">
                  <c:v>0</c:v>
                </c:pt>
                <c:pt idx="66">
                  <c:v>0</c:v>
                </c:pt>
                <c:pt idx="68">
                  <c:v>0</c:v>
                </c:pt>
                <c:pt idx="70">
                  <c:v>0</c:v>
                </c:pt>
                <c:pt idx="72">
                  <c:v>0</c:v>
                </c:pt>
                <c:pt idx="74">
                  <c:v>0</c:v>
                </c:pt>
                <c:pt idx="76">
                  <c:v>0</c:v>
                </c:pt>
                <c:pt idx="78">
                  <c:v>0</c:v>
                </c:pt>
                <c:pt idx="80">
                  <c:v>0</c:v>
                </c:pt>
                <c:pt idx="82">
                  <c:v>0</c:v>
                </c:pt>
                <c:pt idx="84">
                  <c:v>0</c:v>
                </c:pt>
                <c:pt idx="86">
                  <c:v>0</c:v>
                </c:pt>
                <c:pt idx="88">
                  <c:v>0</c:v>
                </c:pt>
                <c:pt idx="90">
                  <c:v>0</c:v>
                </c:pt>
                <c:pt idx="92">
                  <c:v>0</c:v>
                </c:pt>
                <c:pt idx="94">
                  <c:v>0</c:v>
                </c:pt>
                <c:pt idx="96">
                  <c:v>0</c:v>
                </c:pt>
                <c:pt idx="98">
                  <c:v>0</c:v>
                </c:pt>
                <c:pt idx="100">
                  <c:v>0</c:v>
                </c:pt>
                <c:pt idx="102">
                  <c:v>0</c:v>
                </c:pt>
                <c:pt idx="104">
                  <c:v>0</c:v>
                </c:pt>
                <c:pt idx="106">
                  <c:v>0</c:v>
                </c:pt>
                <c:pt idx="108">
                  <c:v>0</c:v>
                </c:pt>
                <c:pt idx="110">
                  <c:v>0</c:v>
                </c:pt>
              </c:numCache>
            </c:numRef>
          </c:cat>
          <c:val>
            <c:numRef>
              <c:f>体重グラフ!$B$2:$DI$2</c:f>
              <c:numCache>
                <c:formatCode>0.0</c:formatCode>
                <c:ptCount val="1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957-8494-3BC30879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950463"/>
        <c:axId val="2008947135"/>
      </c:lineChart>
      <c:catAx>
        <c:axId val="200895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8947135"/>
        <c:crosses val="autoZero"/>
        <c:auto val="1"/>
        <c:lblAlgn val="ctr"/>
        <c:lblOffset val="100"/>
        <c:noMultiLvlLbl val="0"/>
      </c:catAx>
      <c:valAx>
        <c:axId val="200894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8950463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'体重グラフ (記入例)'!$A$2</c:f>
              <c:strCache>
                <c:ptCount val="1"/>
                <c:pt idx="0">
                  <c:v>体重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'体重グラフ (記入例)'!$B$1:$DI$1</c:f>
              <c:numCache>
                <c:formatCode>0"日"</c:formatCode>
                <c:ptCount val="112"/>
                <c:pt idx="0">
                  <c:v>0</c:v>
                </c:pt>
                <c:pt idx="2">
                  <c:v>0</c:v>
                </c:pt>
                <c:pt idx="4">
                  <c:v>9</c:v>
                </c:pt>
                <c:pt idx="6">
                  <c:v>10</c:v>
                </c:pt>
                <c:pt idx="8">
                  <c:v>11</c:v>
                </c:pt>
                <c:pt idx="10">
                  <c:v>12</c:v>
                </c:pt>
                <c:pt idx="12">
                  <c:v>13</c:v>
                </c:pt>
                <c:pt idx="14">
                  <c:v>14</c:v>
                </c:pt>
                <c:pt idx="16">
                  <c:v>15</c:v>
                </c:pt>
                <c:pt idx="18">
                  <c:v>16</c:v>
                </c:pt>
                <c:pt idx="20">
                  <c:v>17</c:v>
                </c:pt>
                <c:pt idx="22">
                  <c:v>18</c:v>
                </c:pt>
                <c:pt idx="24">
                  <c:v>19</c:v>
                </c:pt>
                <c:pt idx="26">
                  <c:v>20</c:v>
                </c:pt>
                <c:pt idx="28">
                  <c:v>21</c:v>
                </c:pt>
                <c:pt idx="30">
                  <c:v>22</c:v>
                </c:pt>
                <c:pt idx="32">
                  <c:v>23</c:v>
                </c:pt>
                <c:pt idx="34">
                  <c:v>24</c:v>
                </c:pt>
                <c:pt idx="36">
                  <c:v>25</c:v>
                </c:pt>
                <c:pt idx="38">
                  <c:v>26</c:v>
                </c:pt>
                <c:pt idx="40">
                  <c:v>27</c:v>
                </c:pt>
                <c:pt idx="42">
                  <c:v>28</c:v>
                </c:pt>
                <c:pt idx="44">
                  <c:v>29</c:v>
                </c:pt>
                <c:pt idx="46">
                  <c:v>30</c:v>
                </c:pt>
                <c:pt idx="48">
                  <c:v>31</c:v>
                </c:pt>
                <c:pt idx="50">
                  <c:v>1</c:v>
                </c:pt>
                <c:pt idx="52">
                  <c:v>2</c:v>
                </c:pt>
                <c:pt idx="54">
                  <c:v>3</c:v>
                </c:pt>
                <c:pt idx="56">
                  <c:v>4</c:v>
                </c:pt>
                <c:pt idx="58">
                  <c:v>5</c:v>
                </c:pt>
                <c:pt idx="60">
                  <c:v>6</c:v>
                </c:pt>
                <c:pt idx="62">
                  <c:v>7</c:v>
                </c:pt>
                <c:pt idx="64">
                  <c:v>8</c:v>
                </c:pt>
                <c:pt idx="66">
                  <c:v>9</c:v>
                </c:pt>
                <c:pt idx="68">
                  <c:v>10</c:v>
                </c:pt>
                <c:pt idx="70">
                  <c:v>11</c:v>
                </c:pt>
                <c:pt idx="72">
                  <c:v>12</c:v>
                </c:pt>
                <c:pt idx="74">
                  <c:v>13</c:v>
                </c:pt>
                <c:pt idx="76">
                  <c:v>14</c:v>
                </c:pt>
                <c:pt idx="78">
                  <c:v>15</c:v>
                </c:pt>
                <c:pt idx="80">
                  <c:v>16</c:v>
                </c:pt>
                <c:pt idx="82">
                  <c:v>17</c:v>
                </c:pt>
                <c:pt idx="84">
                  <c:v>18</c:v>
                </c:pt>
                <c:pt idx="86">
                  <c:v>19</c:v>
                </c:pt>
                <c:pt idx="88">
                  <c:v>20</c:v>
                </c:pt>
                <c:pt idx="90">
                  <c:v>21</c:v>
                </c:pt>
                <c:pt idx="92">
                  <c:v>22</c:v>
                </c:pt>
                <c:pt idx="94">
                  <c:v>23</c:v>
                </c:pt>
                <c:pt idx="96">
                  <c:v>24</c:v>
                </c:pt>
                <c:pt idx="98">
                  <c:v>25</c:v>
                </c:pt>
                <c:pt idx="100">
                  <c:v>26</c:v>
                </c:pt>
                <c:pt idx="102">
                  <c:v>27</c:v>
                </c:pt>
                <c:pt idx="104">
                  <c:v>28</c:v>
                </c:pt>
                <c:pt idx="106">
                  <c:v>29</c:v>
                </c:pt>
                <c:pt idx="108">
                  <c:v>30</c:v>
                </c:pt>
                <c:pt idx="110">
                  <c:v>1</c:v>
                </c:pt>
              </c:numCache>
            </c:numRef>
          </c:cat>
          <c:val>
            <c:numRef>
              <c:f>'体重グラフ (記入例)'!$B$2:$DI$2</c:f>
              <c:numCache>
                <c:formatCode>0.0</c:formatCode>
                <c:ptCount val="1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66</c:v>
                </c:pt>
                <c:pt idx="5">
                  <c:v>#N/A</c:v>
                </c:pt>
                <c:pt idx="6">
                  <c:v>65.8</c:v>
                </c:pt>
                <c:pt idx="7">
                  <c:v>66</c:v>
                </c:pt>
                <c:pt idx="8">
                  <c:v>65.5</c:v>
                </c:pt>
                <c:pt idx="9">
                  <c:v>66.5</c:v>
                </c:pt>
                <c:pt idx="10">
                  <c:v>66</c:v>
                </c:pt>
                <c:pt idx="11">
                  <c:v>66.8</c:v>
                </c:pt>
                <c:pt idx="12">
                  <c:v>66</c:v>
                </c:pt>
                <c:pt idx="13">
                  <c:v>66.5</c:v>
                </c:pt>
                <c:pt idx="14">
                  <c:v>65.8</c:v>
                </c:pt>
                <c:pt idx="15">
                  <c:v>66.7</c:v>
                </c:pt>
                <c:pt idx="16">
                  <c:v>65.599999999999994</c:v>
                </c:pt>
                <c:pt idx="17">
                  <c:v>65.8</c:v>
                </c:pt>
                <c:pt idx="18">
                  <c:v>65.2</c:v>
                </c:pt>
                <c:pt idx="19">
                  <c:v>65.7</c:v>
                </c:pt>
                <c:pt idx="20">
                  <c:v>65</c:v>
                </c:pt>
                <c:pt idx="21">
                  <c:v>65.900000000000006</c:v>
                </c:pt>
                <c:pt idx="22">
                  <c:v>65.3</c:v>
                </c:pt>
                <c:pt idx="23">
                  <c:v>65.8</c:v>
                </c:pt>
                <c:pt idx="24">
                  <c:v>65</c:v>
                </c:pt>
                <c:pt idx="25">
                  <c:v>65.599999999999994</c:v>
                </c:pt>
                <c:pt idx="26">
                  <c:v>64.8</c:v>
                </c:pt>
                <c:pt idx="27">
                  <c:v>65.3</c:v>
                </c:pt>
                <c:pt idx="28">
                  <c:v>64.5</c:v>
                </c:pt>
                <c:pt idx="29">
                  <c:v>65.5</c:v>
                </c:pt>
                <c:pt idx="30">
                  <c:v>#N/A</c:v>
                </c:pt>
                <c:pt idx="31">
                  <c:v>66</c:v>
                </c:pt>
                <c:pt idx="32">
                  <c:v>65.599999999999994</c:v>
                </c:pt>
                <c:pt idx="33">
                  <c:v>66.3</c:v>
                </c:pt>
                <c:pt idx="34">
                  <c:v>65.400000000000006</c:v>
                </c:pt>
                <c:pt idx="35">
                  <c:v>65.900000000000006</c:v>
                </c:pt>
                <c:pt idx="36">
                  <c:v>65.2</c:v>
                </c:pt>
                <c:pt idx="37">
                  <c:v>66</c:v>
                </c:pt>
                <c:pt idx="38">
                  <c:v>#N/A</c:v>
                </c:pt>
                <c:pt idx="39">
                  <c:v>#N/A</c:v>
                </c:pt>
                <c:pt idx="40">
                  <c:v>65.5</c:v>
                </c:pt>
                <c:pt idx="41">
                  <c:v>66.2</c:v>
                </c:pt>
                <c:pt idx="42">
                  <c:v>65.400000000000006</c:v>
                </c:pt>
                <c:pt idx="43">
                  <c:v>65.900000000000006</c:v>
                </c:pt>
                <c:pt idx="44">
                  <c:v>65.2</c:v>
                </c:pt>
                <c:pt idx="45">
                  <c:v>65.8</c:v>
                </c:pt>
                <c:pt idx="46">
                  <c:v>65</c:v>
                </c:pt>
                <c:pt idx="47">
                  <c:v>65.5</c:v>
                </c:pt>
                <c:pt idx="48">
                  <c:v>64.8</c:v>
                </c:pt>
                <c:pt idx="49">
                  <c:v>65.2</c:v>
                </c:pt>
                <c:pt idx="50">
                  <c:v>64.599999999999994</c:v>
                </c:pt>
                <c:pt idx="51">
                  <c:v>65.099999999999994</c:v>
                </c:pt>
                <c:pt idx="52">
                  <c:v>#N/A</c:v>
                </c:pt>
                <c:pt idx="53">
                  <c:v>#N/A</c:v>
                </c:pt>
                <c:pt idx="54">
                  <c:v>64.5</c:v>
                </c:pt>
                <c:pt idx="55">
                  <c:v>65.2</c:v>
                </c:pt>
                <c:pt idx="56">
                  <c:v>65.099999999999994</c:v>
                </c:pt>
                <c:pt idx="57">
                  <c:v>65</c:v>
                </c:pt>
                <c:pt idx="58">
                  <c:v>#N/A</c:v>
                </c:pt>
                <c:pt idx="59">
                  <c:v>#N/A</c:v>
                </c:pt>
                <c:pt idx="60">
                  <c:v>66</c:v>
                </c:pt>
                <c:pt idx="61">
                  <c:v>66.5</c:v>
                </c:pt>
                <c:pt idx="62">
                  <c:v>65.8</c:v>
                </c:pt>
                <c:pt idx="63">
                  <c:v>66</c:v>
                </c:pt>
                <c:pt idx="64">
                  <c:v>65.5</c:v>
                </c:pt>
                <c:pt idx="65">
                  <c:v>66.5</c:v>
                </c:pt>
                <c:pt idx="66">
                  <c:v>66</c:v>
                </c:pt>
                <c:pt idx="67">
                  <c:v>66.8</c:v>
                </c:pt>
                <c:pt idx="68">
                  <c:v>66</c:v>
                </c:pt>
                <c:pt idx="69">
                  <c:v>66.5</c:v>
                </c:pt>
                <c:pt idx="70">
                  <c:v>66</c:v>
                </c:pt>
                <c:pt idx="71">
                  <c:v>66.7</c:v>
                </c:pt>
                <c:pt idx="72">
                  <c:v>65.599999999999994</c:v>
                </c:pt>
                <c:pt idx="73">
                  <c:v>65.8</c:v>
                </c:pt>
                <c:pt idx="74">
                  <c:v>65.2</c:v>
                </c:pt>
                <c:pt idx="75">
                  <c:v>65.7</c:v>
                </c:pt>
                <c:pt idx="76">
                  <c:v>65</c:v>
                </c:pt>
                <c:pt idx="77">
                  <c:v>65.900000000000006</c:v>
                </c:pt>
                <c:pt idx="78">
                  <c:v>65.3</c:v>
                </c:pt>
                <c:pt idx="79">
                  <c:v>65.8</c:v>
                </c:pt>
                <c:pt idx="80">
                  <c:v>65</c:v>
                </c:pt>
                <c:pt idx="81">
                  <c:v>65.599999999999994</c:v>
                </c:pt>
                <c:pt idx="82">
                  <c:v>64.8</c:v>
                </c:pt>
                <c:pt idx="83">
                  <c:v>65.3</c:v>
                </c:pt>
                <c:pt idx="84">
                  <c:v>#N/A</c:v>
                </c:pt>
                <c:pt idx="85">
                  <c:v>65.5</c:v>
                </c:pt>
                <c:pt idx="86">
                  <c:v>65</c:v>
                </c:pt>
                <c:pt idx="87">
                  <c:v>66</c:v>
                </c:pt>
                <c:pt idx="88">
                  <c:v>65.599999999999994</c:v>
                </c:pt>
                <c:pt idx="89">
                  <c:v>66.3</c:v>
                </c:pt>
                <c:pt idx="90">
                  <c:v>65.400000000000006</c:v>
                </c:pt>
                <c:pt idx="91">
                  <c:v>65.900000000000006</c:v>
                </c:pt>
                <c:pt idx="92">
                  <c:v>65.2</c:v>
                </c:pt>
                <c:pt idx="93">
                  <c:v>66</c:v>
                </c:pt>
                <c:pt idx="94">
                  <c:v>65</c:v>
                </c:pt>
                <c:pt idx="95">
                  <c:v>66</c:v>
                </c:pt>
                <c:pt idx="96">
                  <c:v>65.5</c:v>
                </c:pt>
                <c:pt idx="97">
                  <c:v>66.2</c:v>
                </c:pt>
                <c:pt idx="98">
                  <c:v>65.400000000000006</c:v>
                </c:pt>
                <c:pt idx="99">
                  <c:v>65.900000000000006</c:v>
                </c:pt>
                <c:pt idx="100">
                  <c:v>65.2</c:v>
                </c:pt>
                <c:pt idx="101">
                  <c:v>65.8</c:v>
                </c:pt>
                <c:pt idx="102">
                  <c:v>65</c:v>
                </c:pt>
                <c:pt idx="103">
                  <c:v>65.5</c:v>
                </c:pt>
                <c:pt idx="104">
                  <c:v>64.8</c:v>
                </c:pt>
                <c:pt idx="105">
                  <c:v>65.2</c:v>
                </c:pt>
                <c:pt idx="106">
                  <c:v>64.599999999999994</c:v>
                </c:pt>
                <c:pt idx="107">
                  <c:v>65.099999999999994</c:v>
                </c:pt>
                <c:pt idx="108">
                  <c:v>64.400000000000006</c:v>
                </c:pt>
                <c:pt idx="109">
                  <c:v>65</c:v>
                </c:pt>
                <c:pt idx="110">
                  <c:v>64.3</c:v>
                </c:pt>
                <c:pt idx="111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9-4045-8552-F340DEDD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950463"/>
        <c:axId val="2008947135"/>
      </c:lineChart>
      <c:catAx>
        <c:axId val="200895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8947135"/>
        <c:crosses val="autoZero"/>
        <c:auto val="1"/>
        <c:lblAlgn val="ctr"/>
        <c:lblOffset val="100"/>
        <c:noMultiLvlLbl val="0"/>
      </c:catAx>
      <c:valAx>
        <c:axId val="200894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8950463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266448</xdr:colOff>
      <xdr:row>33</xdr:row>
      <xdr:rowOff>75953</xdr:rowOff>
    </xdr:from>
    <xdr:to>
      <xdr:col>6</xdr:col>
      <xdr:colOff>302559</xdr:colOff>
      <xdr:row>34</xdr:row>
      <xdr:rowOff>179294</xdr:rowOff>
    </xdr:to>
    <xdr:sp macro="" textlink="">
      <xdr:nvSpPr>
        <xdr:cNvPr id="4" name="テキスト ボックス 3"/>
        <xdr:cNvSpPr txBox="1"/>
      </xdr:nvSpPr>
      <xdr:spPr>
        <a:xfrm>
          <a:off x="2276223" y="742925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249516</xdr:colOff>
      <xdr:row>61</xdr:row>
      <xdr:rowOff>80184</xdr:rowOff>
    </xdr:from>
    <xdr:to>
      <xdr:col>6</xdr:col>
      <xdr:colOff>280147</xdr:colOff>
      <xdr:row>62</xdr:row>
      <xdr:rowOff>201705</xdr:rowOff>
    </xdr:to>
    <xdr:sp macro="" textlink="">
      <xdr:nvSpPr>
        <xdr:cNvPr id="6" name="テキスト ボックス 5"/>
        <xdr:cNvSpPr txBox="1"/>
      </xdr:nvSpPr>
      <xdr:spPr>
        <a:xfrm>
          <a:off x="2259291" y="1418670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266448</xdr:colOff>
      <xdr:row>33</xdr:row>
      <xdr:rowOff>75953</xdr:rowOff>
    </xdr:from>
    <xdr:to>
      <xdr:col>19</xdr:col>
      <xdr:colOff>302559</xdr:colOff>
      <xdr:row>34</xdr:row>
      <xdr:rowOff>179294</xdr:rowOff>
    </xdr:to>
    <xdr:sp macro="" textlink="">
      <xdr:nvSpPr>
        <xdr:cNvPr id="8" name="テキスト ボックス 7"/>
        <xdr:cNvSpPr txBox="1"/>
      </xdr:nvSpPr>
      <xdr:spPr>
        <a:xfrm>
          <a:off x="2276223" y="2143100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249516</xdr:colOff>
      <xdr:row>61</xdr:row>
      <xdr:rowOff>80184</xdr:rowOff>
    </xdr:from>
    <xdr:to>
      <xdr:col>19</xdr:col>
      <xdr:colOff>280147</xdr:colOff>
      <xdr:row>62</xdr:row>
      <xdr:rowOff>201705</xdr:rowOff>
    </xdr:to>
    <xdr:sp macro="" textlink="">
      <xdr:nvSpPr>
        <xdr:cNvPr id="9" name="テキスト ボックス 8"/>
        <xdr:cNvSpPr txBox="1"/>
      </xdr:nvSpPr>
      <xdr:spPr>
        <a:xfrm>
          <a:off x="2259291" y="2818845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266448</xdr:colOff>
      <xdr:row>33</xdr:row>
      <xdr:rowOff>75953</xdr:rowOff>
    </xdr:from>
    <xdr:to>
      <xdr:col>6</xdr:col>
      <xdr:colOff>302559</xdr:colOff>
      <xdr:row>34</xdr:row>
      <xdr:rowOff>179294</xdr:rowOff>
    </xdr:to>
    <xdr:sp macro="" textlink="">
      <xdr:nvSpPr>
        <xdr:cNvPr id="16" name="テキスト ボックス 15"/>
        <xdr:cNvSpPr txBox="1"/>
      </xdr:nvSpPr>
      <xdr:spPr>
        <a:xfrm>
          <a:off x="2276223" y="742925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249516</xdr:colOff>
      <xdr:row>61</xdr:row>
      <xdr:rowOff>80184</xdr:rowOff>
    </xdr:from>
    <xdr:to>
      <xdr:col>6</xdr:col>
      <xdr:colOff>280147</xdr:colOff>
      <xdr:row>62</xdr:row>
      <xdr:rowOff>201705</xdr:rowOff>
    </xdr:to>
    <xdr:sp macro="" textlink="">
      <xdr:nvSpPr>
        <xdr:cNvPr id="17" name="テキスト ボックス 16"/>
        <xdr:cNvSpPr txBox="1"/>
      </xdr:nvSpPr>
      <xdr:spPr>
        <a:xfrm>
          <a:off x="2259291" y="1418670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266448</xdr:colOff>
      <xdr:row>33</xdr:row>
      <xdr:rowOff>75953</xdr:rowOff>
    </xdr:from>
    <xdr:to>
      <xdr:col>19</xdr:col>
      <xdr:colOff>302559</xdr:colOff>
      <xdr:row>34</xdr:row>
      <xdr:rowOff>179294</xdr:rowOff>
    </xdr:to>
    <xdr:sp macro="" textlink="">
      <xdr:nvSpPr>
        <xdr:cNvPr id="18" name="テキスト ボックス 17"/>
        <xdr:cNvSpPr txBox="1"/>
      </xdr:nvSpPr>
      <xdr:spPr>
        <a:xfrm>
          <a:off x="2276223" y="2143100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249516</xdr:colOff>
      <xdr:row>61</xdr:row>
      <xdr:rowOff>80184</xdr:rowOff>
    </xdr:from>
    <xdr:to>
      <xdr:col>19</xdr:col>
      <xdr:colOff>280147</xdr:colOff>
      <xdr:row>62</xdr:row>
      <xdr:rowOff>201705</xdr:rowOff>
    </xdr:to>
    <xdr:sp macro="" textlink="">
      <xdr:nvSpPr>
        <xdr:cNvPr id="19" name="テキスト ボックス 18"/>
        <xdr:cNvSpPr txBox="1"/>
      </xdr:nvSpPr>
      <xdr:spPr>
        <a:xfrm>
          <a:off x="2259291" y="2818845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311547</xdr:colOff>
      <xdr:row>2</xdr:row>
      <xdr:rowOff>212332</xdr:rowOff>
    </xdr:from>
    <xdr:to>
      <xdr:col>6</xdr:col>
      <xdr:colOff>592006</xdr:colOff>
      <xdr:row>3</xdr:row>
      <xdr:rowOff>211009</xdr:rowOff>
    </xdr:to>
    <xdr:sp macro="" textlink="">
      <xdr:nvSpPr>
        <xdr:cNvPr id="20" name="二等辺三角形 19"/>
        <xdr:cNvSpPr/>
      </xdr:nvSpPr>
      <xdr:spPr>
        <a:xfrm rot="5400000">
          <a:off x="2619376" y="607222"/>
          <a:ext cx="355864" cy="280459"/>
        </a:xfrm>
        <a:prstGeom prst="triangl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311547</xdr:colOff>
      <xdr:row>2</xdr:row>
      <xdr:rowOff>212332</xdr:rowOff>
    </xdr:from>
    <xdr:to>
      <xdr:col>19</xdr:col>
      <xdr:colOff>592006</xdr:colOff>
      <xdr:row>3</xdr:row>
      <xdr:rowOff>211009</xdr:rowOff>
    </xdr:to>
    <xdr:sp macro="" textlink="">
      <xdr:nvSpPr>
        <xdr:cNvPr id="21" name="二等辺三角形 20"/>
        <xdr:cNvSpPr/>
      </xdr:nvSpPr>
      <xdr:spPr>
        <a:xfrm rot="5400000">
          <a:off x="2619376" y="607222"/>
          <a:ext cx="355864" cy="280459"/>
        </a:xfrm>
        <a:prstGeom prst="triangl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</xdr:row>
      <xdr:rowOff>130968</xdr:rowOff>
    </xdr:from>
    <xdr:to>
      <xdr:col>1</xdr:col>
      <xdr:colOff>702469</xdr:colOff>
      <xdr:row>3</xdr:row>
      <xdr:rowOff>345281</xdr:rowOff>
    </xdr:to>
    <xdr:sp macro="" textlink="">
      <xdr:nvSpPr>
        <xdr:cNvPr id="12" name="線吹き出し 1 (枠付き) 11"/>
        <xdr:cNvSpPr/>
      </xdr:nvSpPr>
      <xdr:spPr>
        <a:xfrm>
          <a:off x="95249" y="559593"/>
          <a:ext cx="762001" cy="571501"/>
        </a:xfrm>
        <a:prstGeom prst="borderCallout1">
          <a:avLst>
            <a:gd name="adj1" fmla="val 48295"/>
            <a:gd name="adj2" fmla="val 97414"/>
            <a:gd name="adj3" fmla="val 63068"/>
            <a:gd name="adj4" fmla="val 122317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133350</xdr:rowOff>
    </xdr:from>
    <xdr:to>
      <xdr:col>87</xdr:col>
      <xdr:colOff>76200</xdr:colOff>
      <xdr:row>23</xdr:row>
      <xdr:rowOff>190500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266448</xdr:colOff>
      <xdr:row>33</xdr:row>
      <xdr:rowOff>75953</xdr:rowOff>
    </xdr:from>
    <xdr:to>
      <xdr:col>6</xdr:col>
      <xdr:colOff>302559</xdr:colOff>
      <xdr:row>34</xdr:row>
      <xdr:rowOff>179294</xdr:rowOff>
    </xdr:to>
    <xdr:sp macro="" textlink="">
      <xdr:nvSpPr>
        <xdr:cNvPr id="2" name="テキスト ボックス 1"/>
        <xdr:cNvSpPr txBox="1"/>
      </xdr:nvSpPr>
      <xdr:spPr>
        <a:xfrm>
          <a:off x="2276223" y="826745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249516</xdr:colOff>
      <xdr:row>61</xdr:row>
      <xdr:rowOff>80184</xdr:rowOff>
    </xdr:from>
    <xdr:to>
      <xdr:col>6</xdr:col>
      <xdr:colOff>280147</xdr:colOff>
      <xdr:row>62</xdr:row>
      <xdr:rowOff>201705</xdr:rowOff>
    </xdr:to>
    <xdr:sp macro="" textlink="">
      <xdr:nvSpPr>
        <xdr:cNvPr id="4" name="テキスト ボックス 3"/>
        <xdr:cNvSpPr txBox="1"/>
      </xdr:nvSpPr>
      <xdr:spPr>
        <a:xfrm>
          <a:off x="2259291" y="1502490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266448</xdr:colOff>
      <xdr:row>33</xdr:row>
      <xdr:rowOff>75953</xdr:rowOff>
    </xdr:from>
    <xdr:to>
      <xdr:col>19</xdr:col>
      <xdr:colOff>302559</xdr:colOff>
      <xdr:row>34</xdr:row>
      <xdr:rowOff>179294</xdr:rowOff>
    </xdr:to>
    <xdr:sp macro="" textlink="">
      <xdr:nvSpPr>
        <xdr:cNvPr id="5" name="テキスト ボックス 4"/>
        <xdr:cNvSpPr txBox="1"/>
      </xdr:nvSpPr>
      <xdr:spPr>
        <a:xfrm>
          <a:off x="9934323" y="8267453"/>
          <a:ext cx="359961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249516</xdr:colOff>
      <xdr:row>61</xdr:row>
      <xdr:rowOff>80184</xdr:rowOff>
    </xdr:from>
    <xdr:to>
      <xdr:col>19</xdr:col>
      <xdr:colOff>280147</xdr:colOff>
      <xdr:row>62</xdr:row>
      <xdr:rowOff>201705</xdr:rowOff>
    </xdr:to>
    <xdr:sp macro="" textlink="">
      <xdr:nvSpPr>
        <xdr:cNvPr id="6" name="テキスト ボックス 5"/>
        <xdr:cNvSpPr txBox="1"/>
      </xdr:nvSpPr>
      <xdr:spPr>
        <a:xfrm>
          <a:off x="9917391" y="15024909"/>
          <a:ext cx="354481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266448</xdr:colOff>
      <xdr:row>33</xdr:row>
      <xdr:rowOff>75953</xdr:rowOff>
    </xdr:from>
    <xdr:to>
      <xdr:col>6</xdr:col>
      <xdr:colOff>302559</xdr:colOff>
      <xdr:row>34</xdr:row>
      <xdr:rowOff>179294</xdr:rowOff>
    </xdr:to>
    <xdr:sp macro="" textlink="">
      <xdr:nvSpPr>
        <xdr:cNvPr id="9" name="テキスト ボックス 8"/>
        <xdr:cNvSpPr txBox="1"/>
      </xdr:nvSpPr>
      <xdr:spPr>
        <a:xfrm>
          <a:off x="2276223" y="8267453"/>
          <a:ext cx="369486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249516</xdr:colOff>
      <xdr:row>61</xdr:row>
      <xdr:rowOff>80184</xdr:rowOff>
    </xdr:from>
    <xdr:to>
      <xdr:col>6</xdr:col>
      <xdr:colOff>280147</xdr:colOff>
      <xdr:row>62</xdr:row>
      <xdr:rowOff>201705</xdr:rowOff>
    </xdr:to>
    <xdr:sp macro="" textlink="">
      <xdr:nvSpPr>
        <xdr:cNvPr id="10" name="テキスト ボックス 9"/>
        <xdr:cNvSpPr txBox="1"/>
      </xdr:nvSpPr>
      <xdr:spPr>
        <a:xfrm>
          <a:off x="2259291" y="15024909"/>
          <a:ext cx="364006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266448</xdr:colOff>
      <xdr:row>33</xdr:row>
      <xdr:rowOff>75953</xdr:rowOff>
    </xdr:from>
    <xdr:to>
      <xdr:col>19</xdr:col>
      <xdr:colOff>302559</xdr:colOff>
      <xdr:row>34</xdr:row>
      <xdr:rowOff>179294</xdr:rowOff>
    </xdr:to>
    <xdr:sp macro="" textlink="">
      <xdr:nvSpPr>
        <xdr:cNvPr id="11" name="テキスト ボックス 10"/>
        <xdr:cNvSpPr txBox="1"/>
      </xdr:nvSpPr>
      <xdr:spPr>
        <a:xfrm>
          <a:off x="9934323" y="8267453"/>
          <a:ext cx="359961" cy="34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249516</xdr:colOff>
      <xdr:row>61</xdr:row>
      <xdr:rowOff>80184</xdr:rowOff>
    </xdr:from>
    <xdr:to>
      <xdr:col>19</xdr:col>
      <xdr:colOff>280147</xdr:colOff>
      <xdr:row>62</xdr:row>
      <xdr:rowOff>201705</xdr:rowOff>
    </xdr:to>
    <xdr:sp macro="" textlink="">
      <xdr:nvSpPr>
        <xdr:cNvPr id="12" name="テキスト ボックス 11"/>
        <xdr:cNvSpPr txBox="1"/>
      </xdr:nvSpPr>
      <xdr:spPr>
        <a:xfrm>
          <a:off x="9917391" y="15024909"/>
          <a:ext cx="354481" cy="359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endParaRPr kumimoji="1" lang="ja-JP" altLang="en-US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311547</xdr:colOff>
      <xdr:row>2</xdr:row>
      <xdr:rowOff>212332</xdr:rowOff>
    </xdr:from>
    <xdr:to>
      <xdr:col>6</xdr:col>
      <xdr:colOff>592006</xdr:colOff>
      <xdr:row>3</xdr:row>
      <xdr:rowOff>211009</xdr:rowOff>
    </xdr:to>
    <xdr:sp macro="" textlink="">
      <xdr:nvSpPr>
        <xdr:cNvPr id="13" name="二等辺三角形 12"/>
        <xdr:cNvSpPr/>
      </xdr:nvSpPr>
      <xdr:spPr>
        <a:xfrm rot="5400000">
          <a:off x="2619376" y="676278"/>
          <a:ext cx="351102" cy="280459"/>
        </a:xfrm>
        <a:prstGeom prst="triangl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311547</xdr:colOff>
      <xdr:row>2</xdr:row>
      <xdr:rowOff>212332</xdr:rowOff>
    </xdr:from>
    <xdr:to>
      <xdr:col>19</xdr:col>
      <xdr:colOff>592006</xdr:colOff>
      <xdr:row>3</xdr:row>
      <xdr:rowOff>211009</xdr:rowOff>
    </xdr:to>
    <xdr:sp macro="" textlink="">
      <xdr:nvSpPr>
        <xdr:cNvPr id="14" name="二等辺三角形 13"/>
        <xdr:cNvSpPr/>
      </xdr:nvSpPr>
      <xdr:spPr>
        <a:xfrm rot="5400000">
          <a:off x="10267951" y="676278"/>
          <a:ext cx="351102" cy="280459"/>
        </a:xfrm>
        <a:prstGeom prst="triangl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</xdr:row>
      <xdr:rowOff>130968</xdr:rowOff>
    </xdr:from>
    <xdr:to>
      <xdr:col>1</xdr:col>
      <xdr:colOff>702469</xdr:colOff>
      <xdr:row>3</xdr:row>
      <xdr:rowOff>345281</xdr:rowOff>
    </xdr:to>
    <xdr:sp macro="" textlink="">
      <xdr:nvSpPr>
        <xdr:cNvPr id="15" name="線吹き出し 1 (枠付き) 14"/>
        <xdr:cNvSpPr/>
      </xdr:nvSpPr>
      <xdr:spPr>
        <a:xfrm>
          <a:off x="95249" y="559593"/>
          <a:ext cx="759620" cy="566738"/>
        </a:xfrm>
        <a:prstGeom prst="borderCallout1">
          <a:avLst>
            <a:gd name="adj1" fmla="val 48295"/>
            <a:gd name="adj2" fmla="val 97414"/>
            <a:gd name="adj3" fmla="val 63068"/>
            <a:gd name="adj4" fmla="val 122317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入力してください</a:t>
          </a:r>
        </a:p>
      </xdr:txBody>
    </xdr:sp>
    <xdr:clientData/>
  </xdr:twoCellAnchor>
  <xdr:twoCellAnchor>
    <xdr:from>
      <xdr:col>4</xdr:col>
      <xdr:colOff>154780</xdr:colOff>
      <xdr:row>0</xdr:row>
      <xdr:rowOff>35720</xdr:rowOff>
    </xdr:from>
    <xdr:to>
      <xdr:col>11</xdr:col>
      <xdr:colOff>178593</xdr:colOff>
      <xdr:row>2</xdr:row>
      <xdr:rowOff>47625</xdr:rowOff>
    </xdr:to>
    <xdr:sp macro="" textlink="">
      <xdr:nvSpPr>
        <xdr:cNvPr id="17" name="角丸四角形吹き出し 16"/>
        <xdr:cNvSpPr/>
      </xdr:nvSpPr>
      <xdr:spPr>
        <a:xfrm>
          <a:off x="1833561" y="35720"/>
          <a:ext cx="3500438" cy="440530"/>
        </a:xfrm>
        <a:prstGeom prst="wedgeRoundRectCallout">
          <a:avLst>
            <a:gd name="adj1" fmla="val -55528"/>
            <a:gd name="adj2" fmla="val 9256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初回体重は、朝の体重を入力してください。晩から開始の場合は、次の日の朝体重を入力してください</a:t>
          </a:r>
        </a:p>
      </xdr:txBody>
    </xdr:sp>
    <xdr:clientData/>
  </xdr:twoCellAnchor>
  <xdr:twoCellAnchor>
    <xdr:from>
      <xdr:col>1</xdr:col>
      <xdr:colOff>750094</xdr:colOff>
      <xdr:row>7</xdr:row>
      <xdr:rowOff>71438</xdr:rowOff>
    </xdr:from>
    <xdr:to>
      <xdr:col>6</xdr:col>
      <xdr:colOff>750093</xdr:colOff>
      <xdr:row>9</xdr:row>
      <xdr:rowOff>35718</xdr:rowOff>
    </xdr:to>
    <xdr:sp macro="" textlink="">
      <xdr:nvSpPr>
        <xdr:cNvPr id="18" name="角丸四角形吹き出し 17"/>
        <xdr:cNvSpPr/>
      </xdr:nvSpPr>
      <xdr:spPr>
        <a:xfrm>
          <a:off x="904875" y="2024063"/>
          <a:ext cx="2190749" cy="440530"/>
        </a:xfrm>
        <a:prstGeom prst="wedgeRoundRectCallout">
          <a:avLst>
            <a:gd name="adj1" fmla="val 59456"/>
            <a:gd name="adj2" fmla="val -11014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日中増える体重が燃やす力より少ないと〇、多いと</a:t>
          </a:r>
          <a:r>
            <a:rPr kumimoji="1" lang="en-US" altLang="ja-JP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×</a:t>
          </a: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と表示</a:t>
          </a:r>
        </a:p>
      </xdr:txBody>
    </xdr:sp>
    <xdr:clientData/>
  </xdr:twoCellAnchor>
  <xdr:twoCellAnchor>
    <xdr:from>
      <xdr:col>6</xdr:col>
      <xdr:colOff>285750</xdr:colOff>
      <xdr:row>9</xdr:row>
      <xdr:rowOff>35719</xdr:rowOff>
    </xdr:from>
    <xdr:to>
      <xdr:col>10</xdr:col>
      <xdr:colOff>154780</xdr:colOff>
      <xdr:row>10</xdr:row>
      <xdr:rowOff>238124</xdr:rowOff>
    </xdr:to>
    <xdr:sp macro="" textlink="">
      <xdr:nvSpPr>
        <xdr:cNvPr id="20" name="角丸四角形吹き出し 19"/>
        <xdr:cNvSpPr/>
      </xdr:nvSpPr>
      <xdr:spPr>
        <a:xfrm>
          <a:off x="2631281" y="2464594"/>
          <a:ext cx="2190749" cy="440530"/>
        </a:xfrm>
        <a:prstGeom prst="wedgeRoundRectCallout">
          <a:avLst>
            <a:gd name="adj1" fmla="val 27934"/>
            <a:gd name="adj2" fmla="val -20203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前日の晩の体重から次の日の朝の体重まで減った数値</a:t>
          </a:r>
        </a:p>
      </xdr:txBody>
    </xdr:sp>
    <xdr:clientData/>
  </xdr:twoCellAnchor>
  <xdr:twoCellAnchor>
    <xdr:from>
      <xdr:col>10</xdr:col>
      <xdr:colOff>11906</xdr:colOff>
      <xdr:row>7</xdr:row>
      <xdr:rowOff>107156</xdr:rowOff>
    </xdr:from>
    <xdr:to>
      <xdr:col>11</xdr:col>
      <xdr:colOff>1131094</xdr:colOff>
      <xdr:row>8</xdr:row>
      <xdr:rowOff>154781</xdr:rowOff>
    </xdr:to>
    <xdr:sp macro="" textlink="">
      <xdr:nvSpPr>
        <xdr:cNvPr id="21" name="角丸四角形吹き出し 20"/>
        <xdr:cNvSpPr/>
      </xdr:nvSpPr>
      <xdr:spPr>
        <a:xfrm>
          <a:off x="4679156" y="2059781"/>
          <a:ext cx="1607344" cy="285750"/>
        </a:xfrm>
        <a:prstGeom prst="wedgeRoundRectCallout">
          <a:avLst>
            <a:gd name="adj1" fmla="val -34071"/>
            <a:gd name="adj2" fmla="val -1214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日中の体重増加量</a:t>
          </a:r>
        </a:p>
      </xdr:txBody>
    </xdr:sp>
    <xdr:clientData/>
  </xdr:twoCellAnchor>
  <xdr:twoCellAnchor>
    <xdr:from>
      <xdr:col>3</xdr:col>
      <xdr:colOff>190499</xdr:colOff>
      <xdr:row>18</xdr:row>
      <xdr:rowOff>11907</xdr:rowOff>
    </xdr:from>
    <xdr:to>
      <xdr:col>9</xdr:col>
      <xdr:colOff>83343</xdr:colOff>
      <xdr:row>20</xdr:row>
      <xdr:rowOff>166689</xdr:rowOff>
    </xdr:to>
    <xdr:sp macro="" textlink="">
      <xdr:nvSpPr>
        <xdr:cNvPr id="22" name="角丸四角形吹き出し 21"/>
        <xdr:cNvSpPr/>
      </xdr:nvSpPr>
      <xdr:spPr>
        <a:xfrm>
          <a:off x="1512093" y="4595813"/>
          <a:ext cx="2750344" cy="631032"/>
        </a:xfrm>
        <a:prstGeom prst="wedgeRoundRectCallout">
          <a:avLst>
            <a:gd name="adj1" fmla="val -73936"/>
            <a:gd name="adj2" fmla="val -795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評価の〇が</a:t>
          </a:r>
          <a:r>
            <a:rPr kumimoji="1" lang="en-US" altLang="ja-JP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週間で</a:t>
          </a:r>
          <a:r>
            <a:rPr kumimoji="1" lang="en-US" altLang="ja-JP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</a:t>
          </a: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個あった場合は、ダイエットが順調です。評価〇</a:t>
          </a:r>
          <a:r>
            <a:rPr kumimoji="1" lang="en-US" altLang="ja-JP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</a:t>
          </a: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個で達成と表記されます</a:t>
          </a:r>
        </a:p>
      </xdr:txBody>
    </xdr:sp>
    <xdr:clientData/>
  </xdr:twoCellAnchor>
  <xdr:twoCellAnchor>
    <xdr:from>
      <xdr:col>3</xdr:col>
      <xdr:colOff>309562</xdr:colOff>
      <xdr:row>28</xdr:row>
      <xdr:rowOff>59531</xdr:rowOff>
    </xdr:from>
    <xdr:to>
      <xdr:col>8</xdr:col>
      <xdr:colOff>142874</xdr:colOff>
      <xdr:row>30</xdr:row>
      <xdr:rowOff>214313</xdr:rowOff>
    </xdr:to>
    <xdr:sp macro="" textlink="">
      <xdr:nvSpPr>
        <xdr:cNvPr id="23" name="角丸四角形吹き出し 22"/>
        <xdr:cNvSpPr/>
      </xdr:nvSpPr>
      <xdr:spPr>
        <a:xfrm>
          <a:off x="1631156" y="7048500"/>
          <a:ext cx="2202656" cy="631032"/>
        </a:xfrm>
        <a:prstGeom prst="wedgeRoundRectCallout">
          <a:avLst>
            <a:gd name="adj1" fmla="val -79341"/>
            <a:gd name="adj2" fmla="val -795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  <a:buFont typeface="Arial" panose="020B0604020202020204" pitchFamily="34" charset="0"/>
            <a:buNone/>
          </a:pPr>
          <a:r>
            <a:rPr kumimoji="1" lang="en-US" altLang="ja-JP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週間の体重減少状況です。月曜日朝と日曜日朝の数値がないと計算されません。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133350</xdr:rowOff>
    </xdr:from>
    <xdr:to>
      <xdr:col>87</xdr:col>
      <xdr:colOff>76200</xdr:colOff>
      <xdr:row>23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A68"/>
  <sheetViews>
    <sheetView tabSelected="1" zoomScale="85" zoomScaleNormal="85" workbookViewId="0">
      <pane ySplit="7" topLeftCell="A8" activePane="bottomLeft" state="frozen"/>
      <selection activeCell="G47" sqref="G47"/>
      <selection pane="bottomLeft" activeCell="C5" sqref="C5"/>
    </sheetView>
  </sheetViews>
  <sheetFormatPr defaultRowHeight="18.75"/>
  <cols>
    <col min="1" max="1" width="2" customWidth="1"/>
    <col min="2" max="2" width="10.5" style="1" customWidth="1"/>
    <col min="3" max="3" width="4.875" customWidth="1"/>
    <col min="4" max="4" width="4.625" style="1" customWidth="1"/>
    <col min="5" max="6" width="4.375" style="1" customWidth="1"/>
    <col min="7" max="7" width="11.25" style="1" customWidth="1"/>
    <col min="8" max="11" width="6.375" style="1" customWidth="1"/>
    <col min="12" max="12" width="18.125" customWidth="1"/>
    <col min="13" max="13" width="13.375" customWidth="1"/>
    <col min="14" max="14" width="3.5" customWidth="1"/>
    <col min="15" max="15" width="10.5" customWidth="1"/>
    <col min="16" max="18" width="4.625" customWidth="1"/>
    <col min="19" max="19" width="4.25" customWidth="1"/>
    <col min="20" max="20" width="11.25" customWidth="1"/>
    <col min="21" max="24" width="6.375" customWidth="1"/>
    <col min="25" max="25" width="18.25" customWidth="1"/>
    <col min="26" max="26" width="13.375" customWidth="1"/>
  </cols>
  <sheetData>
    <row r="1" spans="1:131" ht="27.75" customHeight="1">
      <c r="A1" s="2"/>
      <c r="B1" s="106" t="s">
        <v>26</v>
      </c>
      <c r="C1" s="107"/>
      <c r="D1" s="108"/>
      <c r="E1" s="108"/>
      <c r="F1" s="108"/>
      <c r="G1" s="108"/>
      <c r="H1" s="108"/>
      <c r="I1" s="108"/>
      <c r="J1" s="109"/>
      <c r="K1" s="62"/>
      <c r="L1" s="35"/>
      <c r="M1" s="49"/>
      <c r="N1" s="87" t="s">
        <v>25</v>
      </c>
      <c r="O1" s="87"/>
      <c r="P1" s="87"/>
      <c r="Q1" s="82"/>
      <c r="R1" s="84"/>
      <c r="S1" s="63" t="s">
        <v>36</v>
      </c>
      <c r="T1" s="85"/>
      <c r="U1" s="86"/>
      <c r="V1" s="10"/>
      <c r="W1" s="83" t="s">
        <v>23</v>
      </c>
      <c r="X1" s="83"/>
      <c r="Y1" s="82"/>
      <c r="Z1" s="82"/>
      <c r="AA1" s="35"/>
      <c r="AB1" s="35"/>
    </row>
    <row r="2" spans="1:131" ht="6" customHeight="1">
      <c r="A2" s="2"/>
      <c r="B2" s="61"/>
      <c r="C2" s="61"/>
      <c r="D2" s="61"/>
      <c r="E2" s="61"/>
      <c r="F2" s="61"/>
      <c r="G2" s="61"/>
      <c r="H2" s="61"/>
      <c r="I2" s="61"/>
      <c r="J2" s="61"/>
      <c r="K2" s="57"/>
      <c r="L2" s="35"/>
      <c r="M2" s="49"/>
      <c r="N2" s="52"/>
      <c r="O2" s="52"/>
      <c r="P2" s="52"/>
      <c r="Q2" s="50"/>
      <c r="R2" s="50"/>
      <c r="S2" s="38"/>
      <c r="T2" s="51"/>
      <c r="U2" s="51"/>
      <c r="V2" s="13"/>
      <c r="W2" s="53"/>
      <c r="X2" s="53"/>
      <c r="Y2" s="50"/>
      <c r="Z2" s="50"/>
      <c r="AA2" s="35"/>
      <c r="AB2" s="35"/>
    </row>
    <row r="3" spans="1:131" s="35" customFormat="1" ht="27.75" customHeight="1">
      <c r="A3" s="42"/>
      <c r="C3" s="90" t="s">
        <v>29</v>
      </c>
      <c r="D3" s="91"/>
      <c r="E3" s="91"/>
      <c r="F3" s="92"/>
      <c r="H3" s="102" t="s">
        <v>30</v>
      </c>
      <c r="I3" s="102"/>
      <c r="J3" s="102"/>
      <c r="K3" s="57"/>
      <c r="L3" s="55" t="s">
        <v>22</v>
      </c>
      <c r="M3" s="59"/>
      <c r="N3" s="52"/>
      <c r="O3" s="52"/>
      <c r="P3" s="104" t="s">
        <v>29</v>
      </c>
      <c r="Q3" s="104"/>
      <c r="R3" s="104"/>
      <c r="S3" s="104"/>
      <c r="U3" s="102" t="s">
        <v>37</v>
      </c>
      <c r="V3" s="102"/>
      <c r="W3" s="102"/>
      <c r="X3" s="49"/>
      <c r="Y3" s="55" t="s">
        <v>31</v>
      </c>
      <c r="Z3" s="50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</row>
    <row r="4" spans="1:131" s="35" customFormat="1" ht="27.75" customHeight="1">
      <c r="A4" s="42"/>
      <c r="C4" s="93">
        <v>66</v>
      </c>
      <c r="D4" s="94"/>
      <c r="E4" s="94"/>
      <c r="F4" s="95"/>
      <c r="H4" s="103">
        <f>G62</f>
        <v>0</v>
      </c>
      <c r="I4" s="103"/>
      <c r="J4" s="103"/>
      <c r="K4" s="57"/>
      <c r="L4" s="60">
        <f>IF(H4="","",H4-C4)</f>
        <v>-66</v>
      </c>
      <c r="M4" s="56"/>
      <c r="N4" s="52"/>
      <c r="O4" s="52"/>
      <c r="P4" s="105">
        <f>C4</f>
        <v>66</v>
      </c>
      <c r="Q4" s="105"/>
      <c r="R4" s="105"/>
      <c r="S4" s="105"/>
      <c r="U4" s="103">
        <f>T62</f>
        <v>0</v>
      </c>
      <c r="V4" s="103"/>
      <c r="W4" s="103"/>
      <c r="X4" s="57"/>
      <c r="Y4" s="60">
        <f>IF(U4="","",U4-P4)</f>
        <v>-66</v>
      </c>
      <c r="Z4" s="50"/>
      <c r="AC4" s="39"/>
      <c r="AD4" s="70"/>
      <c r="AE4" s="67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</row>
    <row r="5" spans="1:131" s="35" customFormat="1" ht="4.5" customHeight="1">
      <c r="A5" s="64"/>
      <c r="C5" s="66"/>
      <c r="D5" s="66"/>
      <c r="E5" s="66"/>
      <c r="F5" s="66"/>
      <c r="H5" s="65"/>
      <c r="I5" s="65"/>
      <c r="J5" s="65"/>
      <c r="K5" s="49"/>
      <c r="L5" s="65"/>
      <c r="M5" s="56"/>
      <c r="N5" s="52"/>
      <c r="O5" s="52"/>
      <c r="P5" s="66"/>
      <c r="Q5" s="66"/>
      <c r="R5" s="66"/>
      <c r="S5" s="66"/>
      <c r="U5" s="65"/>
      <c r="V5" s="65"/>
      <c r="W5" s="65"/>
      <c r="X5" s="49"/>
      <c r="Y5" s="65"/>
      <c r="Z5" s="50"/>
      <c r="AC5" s="39"/>
      <c r="AD5" s="70"/>
      <c r="AE5" s="68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</row>
    <row r="6" spans="1:131" ht="18.75" customHeight="1">
      <c r="A6" s="3"/>
      <c r="B6" s="54"/>
      <c r="C6" s="54"/>
      <c r="D6" s="88" t="s">
        <v>20</v>
      </c>
      <c r="E6" s="89"/>
      <c r="F6" s="89"/>
      <c r="G6" s="89"/>
      <c r="H6" s="99" t="s">
        <v>38</v>
      </c>
      <c r="I6" s="100"/>
      <c r="J6" s="100"/>
      <c r="K6" s="101"/>
      <c r="L6" s="40" t="s">
        <v>20</v>
      </c>
      <c r="M6" s="56"/>
      <c r="N6" s="58"/>
      <c r="O6" s="6"/>
      <c r="P6" s="6"/>
      <c r="Q6" s="88" t="s">
        <v>20</v>
      </c>
      <c r="R6" s="89"/>
      <c r="S6" s="89"/>
      <c r="T6" s="89"/>
      <c r="U6" s="96" t="s">
        <v>38</v>
      </c>
      <c r="V6" s="97"/>
      <c r="W6" s="97"/>
      <c r="X6" s="98"/>
      <c r="Y6" s="40" t="s">
        <v>20</v>
      </c>
      <c r="Z6" s="35"/>
      <c r="AA6" s="35"/>
      <c r="AB6" s="35"/>
      <c r="AC6" s="71"/>
      <c r="AD6" s="71"/>
    </row>
    <row r="7" spans="1:131" ht="40.5" customHeight="1" thickBot="1">
      <c r="A7" s="3"/>
      <c r="B7" s="11"/>
      <c r="C7" s="21" t="s">
        <v>2</v>
      </c>
      <c r="D7" s="22" t="s">
        <v>18</v>
      </c>
      <c r="E7" s="22" t="s">
        <v>13</v>
      </c>
      <c r="F7" s="81" t="s">
        <v>27</v>
      </c>
      <c r="G7" s="81"/>
      <c r="H7" s="22" t="s">
        <v>17</v>
      </c>
      <c r="I7" s="22" t="s">
        <v>21</v>
      </c>
      <c r="J7" s="72" t="s">
        <v>16</v>
      </c>
      <c r="K7" s="22" t="s">
        <v>15</v>
      </c>
      <c r="L7" s="22" t="s">
        <v>19</v>
      </c>
      <c r="M7" s="41" t="s">
        <v>24</v>
      </c>
      <c r="N7" s="8"/>
      <c r="O7" s="11"/>
      <c r="P7" s="21" t="s">
        <v>2</v>
      </c>
      <c r="Q7" s="22" t="s">
        <v>18</v>
      </c>
      <c r="R7" s="22" t="s">
        <v>13</v>
      </c>
      <c r="S7" s="81" t="s">
        <v>27</v>
      </c>
      <c r="T7" s="81"/>
      <c r="U7" s="22" t="s">
        <v>17</v>
      </c>
      <c r="V7" s="22" t="s">
        <v>21</v>
      </c>
      <c r="W7" s="22" t="s">
        <v>16</v>
      </c>
      <c r="X7" s="22" t="s">
        <v>15</v>
      </c>
      <c r="Y7" s="22" t="s">
        <v>19</v>
      </c>
      <c r="Z7" s="41" t="s">
        <v>24</v>
      </c>
      <c r="AA7" s="43"/>
      <c r="AB7" s="43"/>
      <c r="AD7" s="36"/>
    </row>
    <row r="8" spans="1:131">
      <c r="A8" s="3"/>
      <c r="B8" s="110" t="s">
        <v>9</v>
      </c>
      <c r="C8" s="113" t="s">
        <v>1</v>
      </c>
      <c r="D8" s="115"/>
      <c r="E8" s="117"/>
      <c r="F8" s="73" t="s">
        <v>14</v>
      </c>
      <c r="G8" s="23"/>
      <c r="H8" s="115"/>
      <c r="I8" s="115" t="str">
        <f>IF(G8="","",G8-$C$4)</f>
        <v/>
      </c>
      <c r="J8" s="115"/>
      <c r="K8" s="115" t="str">
        <f>IF(G9="","",G9-G8)</f>
        <v/>
      </c>
      <c r="L8" s="115"/>
      <c r="M8" s="120" t="str">
        <f>IF(COUNT(G8:G9),"〇","×")</f>
        <v>×</v>
      </c>
      <c r="N8" s="7"/>
      <c r="O8" s="111" t="s">
        <v>32</v>
      </c>
      <c r="P8" s="145" t="s">
        <v>1</v>
      </c>
      <c r="Q8" s="147"/>
      <c r="R8" s="149"/>
      <c r="S8" s="75" t="s">
        <v>14</v>
      </c>
      <c r="T8" s="23"/>
      <c r="U8" s="147" t="str">
        <f t="shared" ref="U8" si="0">IF(X8="","",IF(W8&lt;=-(X8),"〇","×"))</f>
        <v/>
      </c>
      <c r="V8" s="147" t="str">
        <f>IF(T8="","",T8-$C$4)</f>
        <v/>
      </c>
      <c r="W8" s="147" t="str">
        <f>IF(T8="","",T8-G63)</f>
        <v/>
      </c>
      <c r="X8" s="147" t="str">
        <f t="shared" ref="X8" si="1">IF(T9="","",T9-T8)</f>
        <v/>
      </c>
      <c r="Y8" s="147"/>
      <c r="Z8" s="151" t="str">
        <f>IF(COUNT(T8:T9),"〇","×")</f>
        <v>×</v>
      </c>
      <c r="AA8" s="35"/>
      <c r="AB8" s="35"/>
    </row>
    <row r="9" spans="1:131" ht="18.75" customHeight="1">
      <c r="A9" s="3"/>
      <c r="B9" s="111"/>
      <c r="C9" s="114"/>
      <c r="D9" s="116"/>
      <c r="E9" s="118"/>
      <c r="F9" s="15" t="s">
        <v>28</v>
      </c>
      <c r="G9" s="16"/>
      <c r="H9" s="116"/>
      <c r="I9" s="116"/>
      <c r="J9" s="116"/>
      <c r="K9" s="116"/>
      <c r="L9" s="116"/>
      <c r="M9" s="119"/>
      <c r="N9" s="7"/>
      <c r="O9" s="111"/>
      <c r="P9" s="146"/>
      <c r="Q9" s="148"/>
      <c r="R9" s="150"/>
      <c r="S9" s="44" t="s">
        <v>28</v>
      </c>
      <c r="T9" s="16"/>
      <c r="U9" s="148"/>
      <c r="V9" s="148"/>
      <c r="W9" s="148"/>
      <c r="X9" s="148"/>
      <c r="Y9" s="148"/>
      <c r="Z9" s="152"/>
      <c r="AA9" s="35"/>
      <c r="AB9" s="35"/>
    </row>
    <row r="10" spans="1:131" ht="18.75" customHeight="1">
      <c r="A10" s="3"/>
      <c r="B10" s="111"/>
      <c r="C10" s="114" t="s">
        <v>3</v>
      </c>
      <c r="D10" s="116"/>
      <c r="E10" s="118"/>
      <c r="F10" s="12" t="s">
        <v>14</v>
      </c>
      <c r="G10" s="14"/>
      <c r="H10" s="116" t="str">
        <f>IF(K10="","",IF(J10&lt;=-(K10),"〇","×"))</f>
        <v/>
      </c>
      <c r="I10" s="116" t="str">
        <f t="shared" ref="I10:I62" si="2">IF(G10="","",G10-$C$4)</f>
        <v/>
      </c>
      <c r="J10" s="116" t="str">
        <f>IF(G10="","",G10-G9)</f>
        <v/>
      </c>
      <c r="K10" s="116" t="str">
        <f>IF(G11="","",G11-G10)</f>
        <v/>
      </c>
      <c r="L10" s="116"/>
      <c r="M10" s="119" t="str">
        <f>IF(COUNT(G10:G11),"〇","×")</f>
        <v>×</v>
      </c>
      <c r="N10" s="7"/>
      <c r="O10" s="111"/>
      <c r="P10" s="146" t="s">
        <v>3</v>
      </c>
      <c r="Q10" s="148"/>
      <c r="R10" s="150"/>
      <c r="S10" s="44" t="s">
        <v>14</v>
      </c>
      <c r="T10" s="14"/>
      <c r="U10" s="148" t="str">
        <f t="shared" ref="U10" si="3">IF(X10="","",IF(W10&lt;=-(X10),"〇","×"))</f>
        <v/>
      </c>
      <c r="V10" s="148" t="str">
        <f t="shared" ref="V10" si="4">IF(T10="","",T10-$C$4)</f>
        <v/>
      </c>
      <c r="W10" s="148" t="str">
        <f t="shared" ref="W10" si="5">IF(T10="","",T10-T9)</f>
        <v/>
      </c>
      <c r="X10" s="148" t="str">
        <f t="shared" ref="X10" si="6">IF(T11="","",T11-T10)</f>
        <v/>
      </c>
      <c r="Y10" s="148"/>
      <c r="Z10" s="152" t="str">
        <f>IF(COUNT(T10:T11),"〇","×")</f>
        <v>×</v>
      </c>
      <c r="AA10" s="35"/>
      <c r="AB10" s="35"/>
    </row>
    <row r="11" spans="1:131" ht="18.75" customHeight="1">
      <c r="A11" s="3"/>
      <c r="B11" s="111"/>
      <c r="C11" s="114"/>
      <c r="D11" s="116"/>
      <c r="E11" s="118"/>
      <c r="F11" s="15" t="s">
        <v>28</v>
      </c>
      <c r="G11" s="16"/>
      <c r="H11" s="116"/>
      <c r="I11" s="116"/>
      <c r="J11" s="116"/>
      <c r="K11" s="116"/>
      <c r="L11" s="116"/>
      <c r="M11" s="119"/>
      <c r="N11" s="7"/>
      <c r="O11" s="111"/>
      <c r="P11" s="146"/>
      <c r="Q11" s="148"/>
      <c r="R11" s="150"/>
      <c r="S11" s="44" t="s">
        <v>28</v>
      </c>
      <c r="T11" s="16"/>
      <c r="U11" s="148"/>
      <c r="V11" s="148"/>
      <c r="W11" s="148"/>
      <c r="X11" s="148"/>
      <c r="Y11" s="148"/>
      <c r="Z11" s="152"/>
      <c r="AA11" s="35"/>
      <c r="AB11" s="35"/>
    </row>
    <row r="12" spans="1:131" ht="18.75" customHeight="1">
      <c r="A12" s="3"/>
      <c r="B12" s="112"/>
      <c r="C12" s="114" t="s">
        <v>4</v>
      </c>
      <c r="D12" s="116"/>
      <c r="E12" s="118"/>
      <c r="F12" s="12" t="s">
        <v>14</v>
      </c>
      <c r="G12" s="14"/>
      <c r="H12" s="116" t="str">
        <f>IF(K12="","",IF(J12&lt;=-(K12),"〇","×"))</f>
        <v/>
      </c>
      <c r="I12" s="116" t="str">
        <f t="shared" ref="I12" si="7">IF(G12="","",G12-$C$4)</f>
        <v/>
      </c>
      <c r="J12" s="116" t="str">
        <f t="shared" ref="J12" si="8">IF(G12="","",G12-G11)</f>
        <v/>
      </c>
      <c r="K12" s="116" t="str">
        <f>IF(G13="","",G13-G12)</f>
        <v/>
      </c>
      <c r="L12" s="116"/>
      <c r="M12" s="119" t="str">
        <f>IF(COUNT(G12:G13),"〇","×")</f>
        <v>×</v>
      </c>
      <c r="N12" s="4"/>
      <c r="O12" s="112"/>
      <c r="P12" s="146" t="s">
        <v>4</v>
      </c>
      <c r="Q12" s="148"/>
      <c r="R12" s="150"/>
      <c r="S12" s="44" t="s">
        <v>14</v>
      </c>
      <c r="T12" s="14"/>
      <c r="U12" s="148" t="str">
        <f>IF(X12="","",IF(W12&lt;=-(X12),"〇","×"))</f>
        <v/>
      </c>
      <c r="V12" s="148" t="str">
        <f t="shared" ref="V12" si="9">IF(T12="","",T12-$C$4)</f>
        <v/>
      </c>
      <c r="W12" s="148" t="str">
        <f t="shared" ref="W12" si="10">IF(T12="","",T12-T11)</f>
        <v/>
      </c>
      <c r="X12" s="148" t="str">
        <f>IF(T13="","",T13-T12)</f>
        <v/>
      </c>
      <c r="Y12" s="148"/>
      <c r="Z12" s="152" t="str">
        <f t="shared" ref="Z12" si="11">IF(COUNT(T12:T13),"〇","×")</f>
        <v>×</v>
      </c>
      <c r="AA12" s="35"/>
      <c r="AB12" s="35"/>
    </row>
    <row r="13" spans="1:131" ht="18.75" customHeight="1">
      <c r="A13" s="3"/>
      <c r="B13" s="25"/>
      <c r="C13" s="114"/>
      <c r="D13" s="116"/>
      <c r="E13" s="118"/>
      <c r="F13" s="15" t="s">
        <v>28</v>
      </c>
      <c r="G13" s="16"/>
      <c r="H13" s="116"/>
      <c r="I13" s="116"/>
      <c r="J13" s="116"/>
      <c r="K13" s="116"/>
      <c r="L13" s="116"/>
      <c r="M13" s="119"/>
      <c r="N13" s="7"/>
      <c r="O13" s="25"/>
      <c r="P13" s="146"/>
      <c r="Q13" s="148"/>
      <c r="R13" s="150"/>
      <c r="S13" s="44" t="s">
        <v>28</v>
      </c>
      <c r="T13" s="16"/>
      <c r="U13" s="148"/>
      <c r="V13" s="148"/>
      <c r="W13" s="148"/>
      <c r="X13" s="148"/>
      <c r="Y13" s="148"/>
      <c r="Z13" s="152"/>
      <c r="AA13" s="35"/>
      <c r="AB13" s="35"/>
    </row>
    <row r="14" spans="1:131" ht="18.75" customHeight="1">
      <c r="A14" s="3"/>
      <c r="B14" s="20">
        <f>COUNTIFS(H8:H21,"〇")</f>
        <v>0</v>
      </c>
      <c r="C14" s="114" t="s">
        <v>5</v>
      </c>
      <c r="D14" s="116"/>
      <c r="E14" s="118"/>
      <c r="F14" s="12" t="s">
        <v>14</v>
      </c>
      <c r="G14" s="14"/>
      <c r="H14" s="116" t="str">
        <f t="shared" ref="H14:H48" si="12">IF(K14="","",IF(J14&lt;=-(K14),"〇","×"))</f>
        <v/>
      </c>
      <c r="I14" s="116" t="str">
        <f t="shared" si="2"/>
        <v/>
      </c>
      <c r="J14" s="116" t="str">
        <f>IF(G14="","",G14-G13)</f>
        <v/>
      </c>
      <c r="K14" s="116" t="str">
        <f t="shared" ref="K14" si="13">IF(G15="","",G15-G14)</f>
        <v/>
      </c>
      <c r="L14" s="116"/>
      <c r="M14" s="119" t="str">
        <f t="shared" ref="M14" si="14">IF(COUNT(G14:G15),"〇","×")</f>
        <v>×</v>
      </c>
      <c r="N14" s="7"/>
      <c r="O14" s="20">
        <f>COUNTIFS(U8:U21,"〇")</f>
        <v>0</v>
      </c>
      <c r="P14" s="146" t="s">
        <v>5</v>
      </c>
      <c r="Q14" s="148"/>
      <c r="R14" s="150"/>
      <c r="S14" s="12" t="s">
        <v>14</v>
      </c>
      <c r="T14" s="14"/>
      <c r="U14" s="148" t="str">
        <f t="shared" ref="U14" si="15">IF(X14="","",IF(W14&lt;=-(X14),"〇","×"))</f>
        <v/>
      </c>
      <c r="V14" s="148" t="str">
        <f t="shared" ref="V14" si="16">IF(T14="","",T14-$C$4)</f>
        <v/>
      </c>
      <c r="W14" s="148" t="str">
        <f t="shared" ref="W14" si="17">IF(T14="","",T14-T13)</f>
        <v/>
      </c>
      <c r="X14" s="148" t="str">
        <f t="shared" ref="X14" si="18">IF(T15="","",T15-T14)</f>
        <v/>
      </c>
      <c r="Y14" s="148"/>
      <c r="Z14" s="152" t="str">
        <f t="shared" ref="Z14" si="19">IF(COUNT(T14:T15),"〇","×")</f>
        <v>×</v>
      </c>
      <c r="AA14" s="35"/>
      <c r="AB14" s="35"/>
    </row>
    <row r="15" spans="1:131" ht="18.75" customHeight="1">
      <c r="A15" s="3"/>
      <c r="B15" s="20"/>
      <c r="C15" s="114"/>
      <c r="D15" s="116"/>
      <c r="E15" s="118"/>
      <c r="F15" s="15" t="s">
        <v>28</v>
      </c>
      <c r="G15" s="16"/>
      <c r="H15" s="116"/>
      <c r="I15" s="116"/>
      <c r="J15" s="116"/>
      <c r="K15" s="116"/>
      <c r="L15" s="116"/>
      <c r="M15" s="119"/>
      <c r="N15" s="10"/>
      <c r="O15" s="20"/>
      <c r="P15" s="146"/>
      <c r="Q15" s="148"/>
      <c r="R15" s="150"/>
      <c r="S15" s="15" t="s">
        <v>28</v>
      </c>
      <c r="T15" s="16"/>
      <c r="U15" s="148"/>
      <c r="V15" s="148"/>
      <c r="W15" s="148"/>
      <c r="X15" s="148"/>
      <c r="Y15" s="148"/>
      <c r="Z15" s="152"/>
      <c r="AA15" s="35"/>
      <c r="AB15" s="35"/>
    </row>
    <row r="16" spans="1:131">
      <c r="A16" s="3"/>
      <c r="B16" s="20" t="str">
        <f>IF(G20="","",(G20-G8))</f>
        <v/>
      </c>
      <c r="C16" s="114" t="s">
        <v>6</v>
      </c>
      <c r="D16" s="116"/>
      <c r="E16" s="118"/>
      <c r="F16" s="12" t="s">
        <v>14</v>
      </c>
      <c r="G16" s="14"/>
      <c r="H16" s="116" t="str">
        <f>IF(K16="","",IF(J16&lt;=-(K16),"〇","×"))</f>
        <v/>
      </c>
      <c r="I16" s="116" t="str">
        <f t="shared" ref="I16" si="20">IF(G16="","",G16-$C$4)</f>
        <v/>
      </c>
      <c r="J16" s="116" t="str">
        <f>IF(G16="","",G16-G15)</f>
        <v/>
      </c>
      <c r="K16" s="116" t="str">
        <f t="shared" ref="K16" si="21">IF(G17="","",G17-G16)</f>
        <v/>
      </c>
      <c r="L16" s="116"/>
      <c r="M16" s="119" t="str">
        <f t="shared" ref="M16" si="22">IF(COUNT(G16:G17),"〇","×")</f>
        <v>×</v>
      </c>
      <c r="N16" s="13"/>
      <c r="O16" s="20" t="str">
        <f>IF(T20="","",(T20-T8))</f>
        <v/>
      </c>
      <c r="P16" s="146" t="s">
        <v>6</v>
      </c>
      <c r="Q16" s="148"/>
      <c r="R16" s="150"/>
      <c r="S16" s="12" t="s">
        <v>14</v>
      </c>
      <c r="T16" s="14"/>
      <c r="U16" s="148" t="str">
        <f t="shared" ref="U16" si="23">IF(X16="","",IF(W16&lt;=-(X16),"〇","×"))</f>
        <v/>
      </c>
      <c r="V16" s="148" t="str">
        <f t="shared" ref="V16" si="24">IF(T16="","",T16-$C$4)</f>
        <v/>
      </c>
      <c r="W16" s="148" t="str">
        <f t="shared" ref="W16" si="25">IF(T16="","",T16-T15)</f>
        <v/>
      </c>
      <c r="X16" s="148" t="str">
        <f t="shared" ref="X16" si="26">IF(T17="","",T17-T16)</f>
        <v/>
      </c>
      <c r="Y16" s="148"/>
      <c r="Z16" s="152" t="str">
        <f t="shared" ref="Z16" si="27">IF(COUNT(T16:T17),"〇","×")</f>
        <v>×</v>
      </c>
      <c r="AA16" s="35"/>
      <c r="AB16" s="35"/>
    </row>
    <row r="17" spans="1:28" ht="19.5" customHeight="1" thickBot="1">
      <c r="A17" s="3"/>
      <c r="B17" s="20"/>
      <c r="C17" s="114"/>
      <c r="D17" s="116"/>
      <c r="E17" s="118"/>
      <c r="F17" s="15" t="s">
        <v>28</v>
      </c>
      <c r="G17" s="16"/>
      <c r="H17" s="116"/>
      <c r="I17" s="116"/>
      <c r="J17" s="116"/>
      <c r="K17" s="116"/>
      <c r="L17" s="116"/>
      <c r="M17" s="119"/>
      <c r="N17" s="13"/>
      <c r="O17" s="20"/>
      <c r="P17" s="146"/>
      <c r="Q17" s="148"/>
      <c r="R17" s="150"/>
      <c r="S17" s="15" t="s">
        <v>28</v>
      </c>
      <c r="T17" s="16"/>
      <c r="U17" s="148"/>
      <c r="V17" s="148"/>
      <c r="W17" s="148"/>
      <c r="X17" s="148"/>
      <c r="Y17" s="148"/>
      <c r="Z17" s="152"/>
      <c r="AA17" s="35"/>
      <c r="AB17" s="35"/>
    </row>
    <row r="18" spans="1:28" ht="18.75" customHeight="1" thickTop="1">
      <c r="A18" s="3"/>
      <c r="B18" s="121" t="str">
        <f>IF(B14&gt;=5,"達成","未達成")</f>
        <v>未達成</v>
      </c>
      <c r="C18" s="124" t="s">
        <v>7</v>
      </c>
      <c r="D18" s="116"/>
      <c r="E18" s="125"/>
      <c r="F18" s="12" t="s">
        <v>14</v>
      </c>
      <c r="G18" s="14"/>
      <c r="H18" s="116" t="str">
        <f t="shared" si="12"/>
        <v/>
      </c>
      <c r="I18" s="116" t="str">
        <f t="shared" si="2"/>
        <v/>
      </c>
      <c r="J18" s="116" t="str">
        <f t="shared" ref="J18" si="28">IF(G18="","",G18-G17)</f>
        <v/>
      </c>
      <c r="K18" s="116" t="str">
        <f t="shared" ref="K18" si="29">IF(G19="","",G19-G18)</f>
        <v/>
      </c>
      <c r="L18" s="116"/>
      <c r="M18" s="119" t="str">
        <f t="shared" ref="M18" si="30">IF(COUNT(G18:G19),"〇","×")</f>
        <v>×</v>
      </c>
      <c r="N18" s="37"/>
      <c r="O18" s="121" t="str">
        <f>IF(O14&gt;=5,"達成","未達成")</f>
        <v>未達成</v>
      </c>
      <c r="P18" s="158" t="s">
        <v>7</v>
      </c>
      <c r="Q18" s="148"/>
      <c r="R18" s="159"/>
      <c r="S18" s="12" t="s">
        <v>14</v>
      </c>
      <c r="T18" s="14"/>
      <c r="U18" s="148" t="str">
        <f t="shared" ref="U18" si="31">IF(X18="","",IF(W18&lt;=-(X18),"〇","×"))</f>
        <v/>
      </c>
      <c r="V18" s="148" t="str">
        <f t="shared" ref="V18" si="32">IF(T18="","",T18-$C$4)</f>
        <v/>
      </c>
      <c r="W18" s="148" t="str">
        <f t="shared" ref="W18" si="33">IF(T18="","",T18-T17)</f>
        <v/>
      </c>
      <c r="X18" s="148" t="str">
        <f t="shared" ref="X18" si="34">IF(T19="","",T19-T18)</f>
        <v/>
      </c>
      <c r="Y18" s="148"/>
      <c r="Z18" s="152" t="str">
        <f t="shared" ref="Z18" si="35">IF(COUNT(T18:T19),"〇","×")</f>
        <v>×</v>
      </c>
      <c r="AA18" s="35"/>
      <c r="AB18" s="35"/>
    </row>
    <row r="19" spans="1:28" ht="18.75" customHeight="1">
      <c r="A19" s="3"/>
      <c r="B19" s="122"/>
      <c r="C19" s="124"/>
      <c r="D19" s="116"/>
      <c r="E19" s="125"/>
      <c r="F19" s="15" t="s">
        <v>28</v>
      </c>
      <c r="G19" s="16"/>
      <c r="H19" s="116"/>
      <c r="I19" s="116"/>
      <c r="J19" s="116"/>
      <c r="K19" s="116"/>
      <c r="L19" s="116"/>
      <c r="M19" s="119"/>
      <c r="N19" s="7"/>
      <c r="O19" s="122"/>
      <c r="P19" s="158"/>
      <c r="Q19" s="148"/>
      <c r="R19" s="159"/>
      <c r="S19" s="15" t="s">
        <v>28</v>
      </c>
      <c r="T19" s="16"/>
      <c r="U19" s="148"/>
      <c r="V19" s="148"/>
      <c r="W19" s="148"/>
      <c r="X19" s="148"/>
      <c r="Y19" s="148"/>
      <c r="Z19" s="152"/>
      <c r="AA19" s="35"/>
      <c r="AB19" s="35"/>
    </row>
    <row r="20" spans="1:28" ht="18.75" customHeight="1">
      <c r="A20" s="3"/>
      <c r="B20" s="122"/>
      <c r="C20" s="131" t="s">
        <v>8</v>
      </c>
      <c r="D20" s="116"/>
      <c r="E20" s="133"/>
      <c r="F20" s="12" t="s">
        <v>14</v>
      </c>
      <c r="G20" s="14"/>
      <c r="H20" s="116" t="str">
        <f t="shared" si="12"/>
        <v/>
      </c>
      <c r="I20" s="116" t="str">
        <f t="shared" ref="I20" si="36">IF(G20="","",G20-$C$4)</f>
        <v/>
      </c>
      <c r="J20" s="116" t="str">
        <f t="shared" ref="J20:J22" si="37">IF(G20="","",G20-G19)</f>
        <v/>
      </c>
      <c r="K20" s="116" t="str">
        <f t="shared" ref="K20" si="38">IF(G21="","",G21-G20)</f>
        <v/>
      </c>
      <c r="L20" s="116"/>
      <c r="M20" s="119" t="str">
        <f t="shared" ref="M20" si="39">IF(COUNT(G20:G21),"〇","×")</f>
        <v>×</v>
      </c>
      <c r="N20" s="7"/>
      <c r="O20" s="122"/>
      <c r="P20" s="153" t="s">
        <v>8</v>
      </c>
      <c r="Q20" s="148"/>
      <c r="R20" s="156"/>
      <c r="S20" s="12" t="s">
        <v>14</v>
      </c>
      <c r="T20" s="14"/>
      <c r="U20" s="148" t="str">
        <f t="shared" ref="U20" si="40">IF(X20="","",IF(W20&lt;=-(X20),"〇","×"))</f>
        <v/>
      </c>
      <c r="V20" s="148" t="str">
        <f t="shared" ref="V20" si="41">IF(T20="","",T20-$C$4)</f>
        <v/>
      </c>
      <c r="W20" s="148" t="str">
        <f t="shared" ref="W20" si="42">IF(T20="","",T20-T19)</f>
        <v/>
      </c>
      <c r="X20" s="148" t="str">
        <f t="shared" ref="X20" si="43">IF(T21="","",T21-T20)</f>
        <v/>
      </c>
      <c r="Y20" s="148"/>
      <c r="Z20" s="152" t="str">
        <f t="shared" ref="Z20" si="44">IF(COUNT(T20:T21),"〇","×")</f>
        <v>×</v>
      </c>
      <c r="AA20" s="35"/>
      <c r="AB20" s="35"/>
    </row>
    <row r="21" spans="1:28" ht="19.5" customHeight="1" thickBot="1">
      <c r="A21" s="3"/>
      <c r="B21" s="123"/>
      <c r="C21" s="132"/>
      <c r="D21" s="126"/>
      <c r="E21" s="134"/>
      <c r="F21" s="24" t="s">
        <v>28</v>
      </c>
      <c r="G21" s="74"/>
      <c r="H21" s="126"/>
      <c r="I21" s="126"/>
      <c r="J21" s="126"/>
      <c r="K21" s="126"/>
      <c r="L21" s="126"/>
      <c r="M21" s="127"/>
      <c r="N21" s="7"/>
      <c r="O21" s="123"/>
      <c r="P21" s="154"/>
      <c r="Q21" s="155"/>
      <c r="R21" s="157"/>
      <c r="S21" s="24" t="s">
        <v>28</v>
      </c>
      <c r="T21" s="74"/>
      <c r="U21" s="155"/>
      <c r="V21" s="155"/>
      <c r="W21" s="155"/>
      <c r="X21" s="155"/>
      <c r="Y21" s="155"/>
      <c r="Z21" s="160"/>
      <c r="AA21" s="35"/>
      <c r="AB21" s="35"/>
    </row>
    <row r="22" spans="1:28" ht="19.5" thickTop="1">
      <c r="A22" s="3"/>
      <c r="B22" s="110" t="s">
        <v>10</v>
      </c>
      <c r="C22" s="113" t="s">
        <v>0</v>
      </c>
      <c r="D22" s="115"/>
      <c r="E22" s="117"/>
      <c r="F22" s="73" t="s">
        <v>14</v>
      </c>
      <c r="G22" s="23"/>
      <c r="H22" s="128" t="str">
        <f>IF(K22="","",IF(J22&lt;=-(K22),"〇","×"))</f>
        <v/>
      </c>
      <c r="I22" s="115" t="str">
        <f t="shared" si="2"/>
        <v/>
      </c>
      <c r="J22" s="128" t="str">
        <f t="shared" si="37"/>
        <v/>
      </c>
      <c r="K22" s="115" t="str">
        <f>IF(G23="","",G23-G22)</f>
        <v/>
      </c>
      <c r="L22" s="115"/>
      <c r="M22" s="135" t="str">
        <f t="shared" ref="M22" si="45">IF(COUNT(G22:G23),"〇","×")</f>
        <v>×</v>
      </c>
      <c r="N22" s="4"/>
      <c r="O22" s="110" t="s">
        <v>33</v>
      </c>
      <c r="P22" s="145" t="s">
        <v>0</v>
      </c>
      <c r="Q22" s="147"/>
      <c r="R22" s="161"/>
      <c r="S22" s="73" t="s">
        <v>14</v>
      </c>
      <c r="T22" s="23"/>
      <c r="U22" s="163" t="str">
        <f>IF(X22="","",IF(W22&lt;=-(X22),"〇","×"))</f>
        <v/>
      </c>
      <c r="V22" s="163" t="str">
        <f t="shared" ref="V22" si="46">IF(T22="","",T22-$C$4)</f>
        <v/>
      </c>
      <c r="W22" s="163" t="str">
        <f t="shared" ref="W22" si="47">IF(T22="","",T22-T21)</f>
        <v/>
      </c>
      <c r="X22" s="147" t="str">
        <f>IF(T23="","",T23-T22)</f>
        <v/>
      </c>
      <c r="Y22" s="147"/>
      <c r="Z22" s="166" t="str">
        <f t="shared" ref="Z22" si="48">IF(COUNT(T22:T23),"〇","×")</f>
        <v>×</v>
      </c>
      <c r="AA22" s="35"/>
      <c r="AB22" s="35"/>
    </row>
    <row r="23" spans="1:28">
      <c r="A23" s="3"/>
      <c r="B23" s="111"/>
      <c r="C23" s="114"/>
      <c r="D23" s="116"/>
      <c r="E23" s="118"/>
      <c r="F23" s="15" t="s">
        <v>28</v>
      </c>
      <c r="G23" s="27"/>
      <c r="H23" s="129"/>
      <c r="I23" s="116"/>
      <c r="J23" s="130"/>
      <c r="K23" s="116"/>
      <c r="L23" s="116"/>
      <c r="M23" s="136"/>
      <c r="N23" s="4"/>
      <c r="O23" s="111"/>
      <c r="P23" s="146"/>
      <c r="Q23" s="148"/>
      <c r="R23" s="162"/>
      <c r="S23" s="15" t="s">
        <v>28</v>
      </c>
      <c r="T23" s="27"/>
      <c r="U23" s="164"/>
      <c r="V23" s="164"/>
      <c r="W23" s="165"/>
      <c r="X23" s="148"/>
      <c r="Y23" s="148"/>
      <c r="Z23" s="167"/>
      <c r="AA23" s="35"/>
      <c r="AB23" s="35"/>
    </row>
    <row r="24" spans="1:28">
      <c r="A24" s="3"/>
      <c r="B24" s="111"/>
      <c r="C24" s="114" t="s">
        <v>3</v>
      </c>
      <c r="D24" s="116"/>
      <c r="E24" s="118"/>
      <c r="F24" s="12" t="s">
        <v>14</v>
      </c>
      <c r="G24" s="14"/>
      <c r="H24" s="137" t="str">
        <f>IF(K24="","",IF(J24&lt;=-(K24),"〇","×"))</f>
        <v/>
      </c>
      <c r="I24" s="116" t="str">
        <f t="shared" ref="I24" si="49">IF(G24="","",G24-$C$4)</f>
        <v/>
      </c>
      <c r="J24" s="116" t="str">
        <f>IF(G24="","",G24-G23)</f>
        <v/>
      </c>
      <c r="K24" s="116" t="str">
        <f>IF(G25="","",G25-G24)</f>
        <v/>
      </c>
      <c r="L24" s="116"/>
      <c r="M24" s="138" t="str">
        <f t="shared" ref="M24" si="50">IF(COUNT(G24:G25),"〇","×")</f>
        <v>×</v>
      </c>
      <c r="N24" s="4"/>
      <c r="O24" s="111"/>
      <c r="P24" s="146" t="s">
        <v>3</v>
      </c>
      <c r="Q24" s="148"/>
      <c r="R24" s="168"/>
      <c r="S24" s="12" t="s">
        <v>14</v>
      </c>
      <c r="T24" s="14"/>
      <c r="U24" s="169" t="str">
        <f>IF(X24="","",IF(W24&lt;=-(X24),"〇","×"))</f>
        <v/>
      </c>
      <c r="V24" s="165" t="str">
        <f t="shared" ref="V24" si="51">IF(T24="","",T24-$C$4)</f>
        <v/>
      </c>
      <c r="W24" s="148" t="str">
        <f>IF(T24="","",T24-T23)</f>
        <v/>
      </c>
      <c r="X24" s="148" t="str">
        <f>IF(T25="","",T25-T24)</f>
        <v/>
      </c>
      <c r="Y24" s="148"/>
      <c r="Z24" s="170" t="str">
        <f t="shared" ref="Z24" si="52">IF(COUNT(T24:T25),"〇","×")</f>
        <v>×</v>
      </c>
      <c r="AA24" s="35"/>
      <c r="AB24" s="35"/>
    </row>
    <row r="25" spans="1:28">
      <c r="A25" s="3"/>
      <c r="B25" s="111"/>
      <c r="C25" s="114"/>
      <c r="D25" s="116"/>
      <c r="E25" s="118"/>
      <c r="F25" s="15" t="s">
        <v>28</v>
      </c>
      <c r="G25" s="27"/>
      <c r="H25" s="129"/>
      <c r="I25" s="116"/>
      <c r="J25" s="116"/>
      <c r="K25" s="116"/>
      <c r="L25" s="116"/>
      <c r="M25" s="136"/>
      <c r="N25" s="4"/>
      <c r="O25" s="111"/>
      <c r="P25" s="146"/>
      <c r="Q25" s="148"/>
      <c r="R25" s="162"/>
      <c r="S25" s="15" t="s">
        <v>28</v>
      </c>
      <c r="T25" s="27"/>
      <c r="U25" s="164"/>
      <c r="V25" s="164"/>
      <c r="W25" s="148"/>
      <c r="X25" s="148"/>
      <c r="Y25" s="148"/>
      <c r="Z25" s="167"/>
      <c r="AA25" s="35"/>
      <c r="AB25" s="35"/>
    </row>
    <row r="26" spans="1:28">
      <c r="A26" s="3"/>
      <c r="B26" s="112"/>
      <c r="C26" s="114" t="s">
        <v>4</v>
      </c>
      <c r="D26" s="116"/>
      <c r="E26" s="118"/>
      <c r="F26" s="12" t="s">
        <v>14</v>
      </c>
      <c r="G26" s="14"/>
      <c r="H26" s="137" t="str">
        <f>IF(K26="","",IF(J26&lt;=-(K26),"〇","×"))</f>
        <v/>
      </c>
      <c r="I26" s="116" t="str">
        <f t="shared" si="2"/>
        <v/>
      </c>
      <c r="J26" s="116" t="str">
        <f t="shared" ref="J26" si="53">IF(G26="","",G26-G25)</f>
        <v/>
      </c>
      <c r="K26" s="116" t="str">
        <f>IF(G27="","",G27-G26)</f>
        <v/>
      </c>
      <c r="L26" s="116"/>
      <c r="M26" s="138" t="str">
        <f t="shared" ref="M26" si="54">IF(COUNT(G26:G27),"〇","×")</f>
        <v>×</v>
      </c>
      <c r="N26" s="4"/>
      <c r="O26" s="112"/>
      <c r="P26" s="146" t="s">
        <v>4</v>
      </c>
      <c r="Q26" s="148"/>
      <c r="R26" s="168"/>
      <c r="S26" s="12" t="s">
        <v>14</v>
      </c>
      <c r="T26" s="14"/>
      <c r="U26" s="169" t="str">
        <f>IF(X26="","",IF(W26&lt;=-(X26),"〇","×"))</f>
        <v/>
      </c>
      <c r="V26" s="165" t="str">
        <f t="shared" ref="V26" si="55">IF(T26="","",T26-$C$4)</f>
        <v/>
      </c>
      <c r="W26" s="148" t="str">
        <f t="shared" ref="W26" si="56">IF(T26="","",T26-T25)</f>
        <v/>
      </c>
      <c r="X26" s="148" t="str">
        <f>IF(T27="","",T27-T26)</f>
        <v/>
      </c>
      <c r="Y26" s="148"/>
      <c r="Z26" s="170" t="str">
        <f t="shared" ref="Z26" si="57">IF(COUNT(T26:T27),"〇","×")</f>
        <v>×</v>
      </c>
      <c r="AA26" s="35"/>
      <c r="AB26" s="35"/>
    </row>
    <row r="27" spans="1:28">
      <c r="A27" s="3"/>
      <c r="B27" s="25"/>
      <c r="C27" s="114"/>
      <c r="D27" s="116"/>
      <c r="E27" s="118"/>
      <c r="F27" s="15" t="s">
        <v>28</v>
      </c>
      <c r="G27" s="27"/>
      <c r="H27" s="129"/>
      <c r="I27" s="116"/>
      <c r="J27" s="116"/>
      <c r="K27" s="116"/>
      <c r="L27" s="116"/>
      <c r="M27" s="136"/>
      <c r="N27" s="4"/>
      <c r="O27" s="25"/>
      <c r="P27" s="146"/>
      <c r="Q27" s="148"/>
      <c r="R27" s="162"/>
      <c r="S27" s="15" t="s">
        <v>28</v>
      </c>
      <c r="T27" s="27"/>
      <c r="U27" s="164"/>
      <c r="V27" s="164"/>
      <c r="W27" s="148"/>
      <c r="X27" s="148"/>
      <c r="Y27" s="148"/>
      <c r="Z27" s="167"/>
      <c r="AA27" s="35"/>
      <c r="AB27" s="35"/>
    </row>
    <row r="28" spans="1:28">
      <c r="A28" s="3"/>
      <c r="B28" s="20">
        <f>COUNTIFS(H22:H35,"〇")</f>
        <v>0</v>
      </c>
      <c r="C28" s="114" t="s">
        <v>5</v>
      </c>
      <c r="D28" s="116"/>
      <c r="E28" s="118"/>
      <c r="F28" s="12" t="s">
        <v>14</v>
      </c>
      <c r="G28" s="14"/>
      <c r="H28" s="137" t="str">
        <f t="shared" si="12"/>
        <v/>
      </c>
      <c r="I28" s="116" t="str">
        <f t="shared" ref="I28" si="58">IF(G28="","",G28-$C$4)</f>
        <v/>
      </c>
      <c r="J28" s="116" t="str">
        <f t="shared" ref="J28" si="59">IF(G28="","",G28-G27)</f>
        <v/>
      </c>
      <c r="K28" s="116" t="str">
        <f t="shared" ref="K28" si="60">IF(G29="","",G29-G28)</f>
        <v/>
      </c>
      <c r="L28" s="116"/>
      <c r="M28" s="138" t="str">
        <f t="shared" ref="M28" si="61">IF(COUNT(G28:G29),"〇","×")</f>
        <v>×</v>
      </c>
      <c r="N28" s="4"/>
      <c r="O28" s="20">
        <f>COUNTIFS(U22:U35,"〇")</f>
        <v>0</v>
      </c>
      <c r="P28" s="146" t="s">
        <v>5</v>
      </c>
      <c r="Q28" s="148"/>
      <c r="R28" s="168"/>
      <c r="S28" s="12" t="s">
        <v>14</v>
      </c>
      <c r="T28" s="14"/>
      <c r="U28" s="169" t="str">
        <f t="shared" ref="U28" si="62">IF(X28="","",IF(W28&lt;=-(X28),"〇","×"))</f>
        <v/>
      </c>
      <c r="V28" s="165" t="str">
        <f t="shared" ref="V28" si="63">IF(T28="","",T28-$C$4)</f>
        <v/>
      </c>
      <c r="W28" s="148" t="str">
        <f t="shared" ref="W28" si="64">IF(T28="","",T28-T27)</f>
        <v/>
      </c>
      <c r="X28" s="148" t="str">
        <f t="shared" ref="X28" si="65">IF(T29="","",T29-T28)</f>
        <v/>
      </c>
      <c r="Y28" s="148"/>
      <c r="Z28" s="170" t="str">
        <f t="shared" ref="Z28" si="66">IF(COUNT(T28:T29),"〇","×")</f>
        <v>×</v>
      </c>
      <c r="AA28" s="35"/>
      <c r="AB28" s="35"/>
    </row>
    <row r="29" spans="1:28">
      <c r="A29" s="3"/>
      <c r="B29" s="20"/>
      <c r="C29" s="114"/>
      <c r="D29" s="116"/>
      <c r="E29" s="118"/>
      <c r="F29" s="15" t="s">
        <v>28</v>
      </c>
      <c r="G29" s="27"/>
      <c r="H29" s="129"/>
      <c r="I29" s="116"/>
      <c r="J29" s="116"/>
      <c r="K29" s="116"/>
      <c r="L29" s="116"/>
      <c r="M29" s="136"/>
      <c r="N29" s="4"/>
      <c r="O29" s="20"/>
      <c r="P29" s="146"/>
      <c r="Q29" s="148"/>
      <c r="R29" s="162"/>
      <c r="S29" s="15" t="s">
        <v>28</v>
      </c>
      <c r="T29" s="27"/>
      <c r="U29" s="164"/>
      <c r="V29" s="164"/>
      <c r="W29" s="148"/>
      <c r="X29" s="148"/>
      <c r="Y29" s="148"/>
      <c r="Z29" s="167"/>
      <c r="AA29" s="35"/>
      <c r="AB29" s="35"/>
    </row>
    <row r="30" spans="1:28">
      <c r="A30" s="3"/>
      <c r="B30" s="20" t="str">
        <f>IF(G34="","",(G34-G22))</f>
        <v/>
      </c>
      <c r="C30" s="114" t="s">
        <v>6</v>
      </c>
      <c r="D30" s="116"/>
      <c r="E30" s="118"/>
      <c r="F30" s="12" t="s">
        <v>14</v>
      </c>
      <c r="G30" s="14"/>
      <c r="H30" s="137" t="str">
        <f t="shared" si="12"/>
        <v/>
      </c>
      <c r="I30" s="116" t="str">
        <f t="shared" si="2"/>
        <v/>
      </c>
      <c r="J30" s="116" t="str">
        <f t="shared" ref="J30" si="67">IF(G30="","",G30-G29)</f>
        <v/>
      </c>
      <c r="K30" s="116" t="str">
        <f t="shared" ref="K30" si="68">IF(G31="","",G31-G30)</f>
        <v/>
      </c>
      <c r="L30" s="116"/>
      <c r="M30" s="138" t="str">
        <f t="shared" ref="M30" si="69">IF(COUNT(G30:G31),"〇","×")</f>
        <v>×</v>
      </c>
      <c r="N30" s="4"/>
      <c r="O30" s="20" t="str">
        <f>IF(T34="","",(T34-T22))</f>
        <v/>
      </c>
      <c r="P30" s="146" t="s">
        <v>6</v>
      </c>
      <c r="Q30" s="148"/>
      <c r="R30" s="168"/>
      <c r="S30" s="12" t="s">
        <v>14</v>
      </c>
      <c r="T30" s="14"/>
      <c r="U30" s="169" t="str">
        <f t="shared" ref="U30" si="70">IF(X30="","",IF(W30&lt;=-(X30),"〇","×"))</f>
        <v/>
      </c>
      <c r="V30" s="165" t="str">
        <f t="shared" ref="V30" si="71">IF(T30="","",T30-$C$4)</f>
        <v/>
      </c>
      <c r="W30" s="148" t="str">
        <f t="shared" ref="W30" si="72">IF(T30="","",T30-T29)</f>
        <v/>
      </c>
      <c r="X30" s="148" t="str">
        <f t="shared" ref="X30" si="73">IF(T31="","",T31-T30)</f>
        <v/>
      </c>
      <c r="Y30" s="148"/>
      <c r="Z30" s="170" t="str">
        <f t="shared" ref="Z30" si="74">IF(COUNT(T30:T31),"〇","×")</f>
        <v>×</v>
      </c>
      <c r="AA30" s="35"/>
      <c r="AB30" s="35"/>
    </row>
    <row r="31" spans="1:28" ht="19.5" thickBot="1">
      <c r="A31" s="3"/>
      <c r="B31" s="20"/>
      <c r="C31" s="114"/>
      <c r="D31" s="116"/>
      <c r="E31" s="118"/>
      <c r="F31" s="15" t="s">
        <v>28</v>
      </c>
      <c r="G31" s="27"/>
      <c r="H31" s="129"/>
      <c r="I31" s="116"/>
      <c r="J31" s="116"/>
      <c r="K31" s="116"/>
      <c r="L31" s="116"/>
      <c r="M31" s="136"/>
      <c r="N31" s="4"/>
      <c r="O31" s="20"/>
      <c r="P31" s="146"/>
      <c r="Q31" s="148"/>
      <c r="R31" s="162"/>
      <c r="S31" s="15" t="s">
        <v>28</v>
      </c>
      <c r="T31" s="27"/>
      <c r="U31" s="164"/>
      <c r="V31" s="164"/>
      <c r="W31" s="148"/>
      <c r="X31" s="148"/>
      <c r="Y31" s="148"/>
      <c r="Z31" s="167"/>
      <c r="AA31" s="35"/>
      <c r="AB31" s="35"/>
    </row>
    <row r="32" spans="1:28" ht="19.5" thickTop="1">
      <c r="A32" s="3"/>
      <c r="B32" s="121" t="str">
        <f>IF(B28&gt;=5,"達成","未達成")</f>
        <v>未達成</v>
      </c>
      <c r="C32" s="124" t="s">
        <v>7</v>
      </c>
      <c r="D32" s="116"/>
      <c r="E32" s="125"/>
      <c r="F32" s="12" t="s">
        <v>14</v>
      </c>
      <c r="G32" s="14"/>
      <c r="H32" s="137" t="str">
        <f t="shared" si="12"/>
        <v/>
      </c>
      <c r="I32" s="116" t="str">
        <f t="shared" ref="I32" si="75">IF(G32="","",G32-$C$4)</f>
        <v/>
      </c>
      <c r="J32" s="116" t="str">
        <f t="shared" ref="J32" si="76">IF(G32="","",G32-G31)</f>
        <v/>
      </c>
      <c r="K32" s="116" t="str">
        <f t="shared" ref="K32" si="77">IF(G33="","",G33-G32)</f>
        <v/>
      </c>
      <c r="L32" s="116"/>
      <c r="M32" s="138" t="str">
        <f t="shared" ref="M32" si="78">IF(COUNT(G32:G33),"〇","×")</f>
        <v>×</v>
      </c>
      <c r="N32" s="4"/>
      <c r="O32" s="121" t="str">
        <f>IF(O28&gt;=5,"達成","未達成")</f>
        <v>未達成</v>
      </c>
      <c r="P32" s="158" t="s">
        <v>7</v>
      </c>
      <c r="Q32" s="148"/>
      <c r="R32" s="171"/>
      <c r="S32" s="12" t="s">
        <v>14</v>
      </c>
      <c r="T32" s="14"/>
      <c r="U32" s="169" t="str">
        <f t="shared" ref="U32" si="79">IF(X32="","",IF(W32&lt;=-(X32),"〇","×"))</f>
        <v/>
      </c>
      <c r="V32" s="165" t="str">
        <f t="shared" ref="V32" si="80">IF(T32="","",T32-$C$4)</f>
        <v/>
      </c>
      <c r="W32" s="148" t="str">
        <f t="shared" ref="W32" si="81">IF(T32="","",T32-T31)</f>
        <v/>
      </c>
      <c r="X32" s="148" t="str">
        <f t="shared" ref="X32" si="82">IF(T33="","",T33-T32)</f>
        <v/>
      </c>
      <c r="Y32" s="148"/>
      <c r="Z32" s="170" t="str">
        <f t="shared" ref="Z32" si="83">IF(COUNT(T32:T33),"〇","×")</f>
        <v>×</v>
      </c>
      <c r="AA32" s="35"/>
      <c r="AB32" s="35"/>
    </row>
    <row r="33" spans="1:28" ht="19.5" thickBot="1">
      <c r="A33" s="3"/>
      <c r="B33" s="122"/>
      <c r="C33" s="124"/>
      <c r="D33" s="116"/>
      <c r="E33" s="125"/>
      <c r="F33" s="17" t="s">
        <v>28</v>
      </c>
      <c r="G33" s="30"/>
      <c r="H33" s="129"/>
      <c r="I33" s="116"/>
      <c r="J33" s="116"/>
      <c r="K33" s="116"/>
      <c r="L33" s="116"/>
      <c r="M33" s="136"/>
      <c r="N33" s="4"/>
      <c r="O33" s="122"/>
      <c r="P33" s="158"/>
      <c r="Q33" s="148"/>
      <c r="R33" s="172"/>
      <c r="S33" s="17" t="s">
        <v>28</v>
      </c>
      <c r="T33" s="30"/>
      <c r="U33" s="164"/>
      <c r="V33" s="164"/>
      <c r="W33" s="148"/>
      <c r="X33" s="148"/>
      <c r="Y33" s="148"/>
      <c r="Z33" s="167"/>
      <c r="AA33" s="35"/>
      <c r="AB33" s="35"/>
    </row>
    <row r="34" spans="1:28">
      <c r="A34" s="3"/>
      <c r="B34" s="122"/>
      <c r="C34" s="131" t="s">
        <v>8</v>
      </c>
      <c r="D34" s="116"/>
      <c r="E34" s="139"/>
      <c r="F34" s="31" t="s">
        <v>14</v>
      </c>
      <c r="G34" s="32"/>
      <c r="H34" s="137" t="str">
        <f t="shared" si="12"/>
        <v/>
      </c>
      <c r="I34" s="116" t="str">
        <f t="shared" si="2"/>
        <v/>
      </c>
      <c r="J34" s="116" t="str">
        <f t="shared" ref="J34" si="84">IF(G34="","",G34-G33)</f>
        <v/>
      </c>
      <c r="K34" s="116" t="str">
        <f t="shared" ref="K34" si="85">IF(G35="","",G35-G34)</f>
        <v/>
      </c>
      <c r="L34" s="116"/>
      <c r="M34" s="138" t="str">
        <f t="shared" ref="M34" si="86">IF(COUNT(G34:G35),"〇","×")</f>
        <v>×</v>
      </c>
      <c r="N34" s="4"/>
      <c r="O34" s="122"/>
      <c r="P34" s="153" t="s">
        <v>8</v>
      </c>
      <c r="Q34" s="148"/>
      <c r="R34" s="173"/>
      <c r="S34" s="31" t="s">
        <v>14</v>
      </c>
      <c r="T34" s="32"/>
      <c r="U34" s="169" t="str">
        <f t="shared" ref="U34" si="87">IF(X34="","",IF(W34&lt;=-(X34),"〇","×"))</f>
        <v/>
      </c>
      <c r="V34" s="165" t="str">
        <f t="shared" ref="V34" si="88">IF(T34="","",T34-$C$4)</f>
        <v/>
      </c>
      <c r="W34" s="148" t="str">
        <f t="shared" ref="W34" si="89">IF(T34="","",T34-T33)</f>
        <v/>
      </c>
      <c r="X34" s="148" t="str">
        <f t="shared" ref="X34" si="90">IF(T35="","",T35-T34)</f>
        <v/>
      </c>
      <c r="Y34" s="148"/>
      <c r="Z34" s="170" t="str">
        <f t="shared" ref="Z34" si="91">IF(COUNT(T34:T35),"〇","×")</f>
        <v>×</v>
      </c>
      <c r="AA34" s="35"/>
      <c r="AB34" s="35"/>
    </row>
    <row r="35" spans="1:28" ht="19.5" thickBot="1">
      <c r="A35" s="3"/>
      <c r="B35" s="123"/>
      <c r="C35" s="132"/>
      <c r="D35" s="126"/>
      <c r="E35" s="140"/>
      <c r="F35" s="79" t="s">
        <v>28</v>
      </c>
      <c r="G35" s="80"/>
      <c r="H35" s="141"/>
      <c r="I35" s="126"/>
      <c r="J35" s="126"/>
      <c r="K35" s="126"/>
      <c r="L35" s="126"/>
      <c r="M35" s="142"/>
      <c r="N35" s="4"/>
      <c r="O35" s="123"/>
      <c r="P35" s="154"/>
      <c r="Q35" s="155"/>
      <c r="R35" s="174"/>
      <c r="S35" s="33" t="s">
        <v>28</v>
      </c>
      <c r="T35" s="34"/>
      <c r="U35" s="175"/>
      <c r="V35" s="175"/>
      <c r="W35" s="155"/>
      <c r="X35" s="155"/>
      <c r="Y35" s="155"/>
      <c r="Z35" s="176"/>
      <c r="AA35" s="35"/>
      <c r="AB35" s="35"/>
    </row>
    <row r="36" spans="1:28" ht="19.5" thickTop="1">
      <c r="A36" s="3"/>
      <c r="B36" s="110" t="s">
        <v>11</v>
      </c>
      <c r="C36" s="113" t="s">
        <v>0</v>
      </c>
      <c r="D36" s="115"/>
      <c r="E36" s="117"/>
      <c r="F36" s="73" t="s">
        <v>14</v>
      </c>
      <c r="G36" s="23"/>
      <c r="H36" s="128" t="str">
        <f t="shared" si="12"/>
        <v/>
      </c>
      <c r="I36" s="115" t="str">
        <f t="shared" ref="I36" si="92">IF(G36="","",G36-$C$4)</f>
        <v/>
      </c>
      <c r="J36" s="128" t="str">
        <f t="shared" ref="J36" si="93">IF(G36="","",G36-G35)</f>
        <v/>
      </c>
      <c r="K36" s="115" t="str">
        <f>IF(G37="","",G37-G36)</f>
        <v/>
      </c>
      <c r="L36" s="128"/>
      <c r="M36" s="135" t="str">
        <f t="shared" ref="M36" si="94">IF(COUNT(G36:G37),"〇","×")</f>
        <v>×</v>
      </c>
      <c r="N36" s="4"/>
      <c r="O36" s="110" t="s">
        <v>34</v>
      </c>
      <c r="P36" s="145" t="s">
        <v>0</v>
      </c>
      <c r="Q36" s="147"/>
      <c r="R36" s="161"/>
      <c r="S36" s="28" t="s">
        <v>14</v>
      </c>
      <c r="T36" s="26"/>
      <c r="U36" s="163" t="str">
        <f t="shared" ref="U36" si="95">IF(X36="","",IF(W36&lt;=-(X36),"〇","×"))</f>
        <v/>
      </c>
      <c r="V36" s="163" t="str">
        <f t="shared" ref="V36" si="96">IF(T36="","",T36-$C$4)</f>
        <v/>
      </c>
      <c r="W36" s="163" t="str">
        <f t="shared" ref="W36" si="97">IF(T36="","",T36-T35)</f>
        <v/>
      </c>
      <c r="X36" s="147" t="str">
        <f>IF(T37="","",T37-T36)</f>
        <v/>
      </c>
      <c r="Y36" s="163"/>
      <c r="Z36" s="166" t="str">
        <f t="shared" ref="Z36" si="98">IF(COUNT(T36:T37),"〇","×")</f>
        <v>×</v>
      </c>
      <c r="AA36" s="35"/>
      <c r="AB36" s="35"/>
    </row>
    <row r="37" spans="1:28">
      <c r="A37" s="3"/>
      <c r="B37" s="111"/>
      <c r="C37" s="114"/>
      <c r="D37" s="116"/>
      <c r="E37" s="118"/>
      <c r="F37" s="15" t="s">
        <v>28</v>
      </c>
      <c r="G37" s="27"/>
      <c r="H37" s="130"/>
      <c r="I37" s="116"/>
      <c r="J37" s="130"/>
      <c r="K37" s="116"/>
      <c r="L37" s="129"/>
      <c r="M37" s="136"/>
      <c r="N37" s="4"/>
      <c r="O37" s="111"/>
      <c r="P37" s="146"/>
      <c r="Q37" s="148"/>
      <c r="R37" s="162"/>
      <c r="S37" s="15" t="s">
        <v>28</v>
      </c>
      <c r="T37" s="27"/>
      <c r="U37" s="165"/>
      <c r="V37" s="164"/>
      <c r="W37" s="165"/>
      <c r="X37" s="148"/>
      <c r="Y37" s="164"/>
      <c r="Z37" s="167"/>
      <c r="AA37" s="35"/>
      <c r="AB37" s="35"/>
    </row>
    <row r="38" spans="1:28">
      <c r="A38" s="3"/>
      <c r="B38" s="111"/>
      <c r="C38" s="114" t="s">
        <v>3</v>
      </c>
      <c r="D38" s="116"/>
      <c r="E38" s="118"/>
      <c r="F38" s="12" t="s">
        <v>14</v>
      </c>
      <c r="G38" s="14"/>
      <c r="H38" s="116" t="str">
        <f>IF(K38="","",IF(J38&lt;=-(K38),"〇","×"))</f>
        <v/>
      </c>
      <c r="I38" s="116" t="str">
        <f t="shared" si="2"/>
        <v/>
      </c>
      <c r="J38" s="116" t="str">
        <f>IF(G38="","",G38-G37)</f>
        <v/>
      </c>
      <c r="K38" s="116" t="str">
        <f>IF(G39="","",G39-G38)</f>
        <v/>
      </c>
      <c r="L38" s="137"/>
      <c r="M38" s="138" t="str">
        <f t="shared" ref="M38" si="99">IF(COUNT(G38:G39),"〇","×")</f>
        <v>×</v>
      </c>
      <c r="N38" s="4"/>
      <c r="O38" s="111"/>
      <c r="P38" s="146" t="s">
        <v>3</v>
      </c>
      <c r="Q38" s="148"/>
      <c r="R38" s="168"/>
      <c r="S38" s="12" t="s">
        <v>14</v>
      </c>
      <c r="T38" s="14"/>
      <c r="U38" s="148" t="str">
        <f>IF(X38="","",IF(W38&lt;=-(X38),"〇","×"))</f>
        <v/>
      </c>
      <c r="V38" s="165" t="str">
        <f t="shared" ref="V38" si="100">IF(T38="","",T38-$C$4)</f>
        <v/>
      </c>
      <c r="W38" s="148" t="str">
        <f>IF(T38="","",T38-T37)</f>
        <v/>
      </c>
      <c r="X38" s="148" t="str">
        <f>IF(T39="","",T39-T38)</f>
        <v/>
      </c>
      <c r="Y38" s="169"/>
      <c r="Z38" s="170" t="str">
        <f t="shared" ref="Z38" si="101">IF(COUNT(T38:T39),"〇","×")</f>
        <v>×</v>
      </c>
      <c r="AA38" s="35"/>
      <c r="AB38" s="35"/>
    </row>
    <row r="39" spans="1:28">
      <c r="A39" s="3"/>
      <c r="B39" s="111"/>
      <c r="C39" s="114"/>
      <c r="D39" s="116"/>
      <c r="E39" s="118"/>
      <c r="F39" s="15" t="s">
        <v>28</v>
      </c>
      <c r="G39" s="27"/>
      <c r="H39" s="116"/>
      <c r="I39" s="116"/>
      <c r="J39" s="116"/>
      <c r="K39" s="116"/>
      <c r="L39" s="129"/>
      <c r="M39" s="136"/>
      <c r="N39" s="4"/>
      <c r="O39" s="111"/>
      <c r="P39" s="146"/>
      <c r="Q39" s="148"/>
      <c r="R39" s="162"/>
      <c r="S39" s="15" t="s">
        <v>28</v>
      </c>
      <c r="T39" s="27"/>
      <c r="U39" s="148"/>
      <c r="V39" s="164"/>
      <c r="W39" s="148"/>
      <c r="X39" s="148"/>
      <c r="Y39" s="164"/>
      <c r="Z39" s="167"/>
      <c r="AA39" s="35"/>
      <c r="AB39" s="35"/>
    </row>
    <row r="40" spans="1:28">
      <c r="A40" s="3"/>
      <c r="B40" s="112"/>
      <c r="C40" s="114" t="s">
        <v>4</v>
      </c>
      <c r="D40" s="116"/>
      <c r="E40" s="118"/>
      <c r="F40" s="12" t="s">
        <v>14</v>
      </c>
      <c r="G40" s="14"/>
      <c r="H40" s="116" t="str">
        <f>IF(K40="","",IF(J40&lt;=-(K40),"〇","×"))</f>
        <v/>
      </c>
      <c r="I40" s="116" t="str">
        <f t="shared" ref="I40" si="102">IF(G40="","",G40-$C$4)</f>
        <v/>
      </c>
      <c r="J40" s="116" t="str">
        <f t="shared" ref="J40" si="103">IF(G40="","",G40-G39)</f>
        <v/>
      </c>
      <c r="K40" s="116" t="str">
        <f>IF(G41="","",G41-G40)</f>
        <v/>
      </c>
      <c r="L40" s="137"/>
      <c r="M40" s="138" t="str">
        <f t="shared" ref="M40" si="104">IF(COUNT(G40:G41),"〇","×")</f>
        <v>×</v>
      </c>
      <c r="N40" s="4"/>
      <c r="O40" s="112"/>
      <c r="P40" s="146" t="s">
        <v>4</v>
      </c>
      <c r="Q40" s="148"/>
      <c r="R40" s="168"/>
      <c r="S40" s="12" t="s">
        <v>14</v>
      </c>
      <c r="T40" s="14"/>
      <c r="U40" s="148" t="str">
        <f>IF(X40="","",IF(W40&lt;=-(X40),"〇","×"))</f>
        <v/>
      </c>
      <c r="V40" s="165" t="str">
        <f t="shared" ref="V40" si="105">IF(T40="","",T40-$C$4)</f>
        <v/>
      </c>
      <c r="W40" s="148" t="str">
        <f t="shared" ref="W40" si="106">IF(T40="","",T40-T39)</f>
        <v/>
      </c>
      <c r="X40" s="148" t="str">
        <f>IF(T41="","",T41-T40)</f>
        <v/>
      </c>
      <c r="Y40" s="169"/>
      <c r="Z40" s="170" t="str">
        <f t="shared" ref="Z40" si="107">IF(COUNT(T40:T41),"〇","×")</f>
        <v>×</v>
      </c>
      <c r="AA40" s="35"/>
      <c r="AB40" s="35"/>
    </row>
    <row r="41" spans="1:28">
      <c r="A41" s="3"/>
      <c r="B41" s="78"/>
      <c r="C41" s="114"/>
      <c r="D41" s="116"/>
      <c r="E41" s="118"/>
      <c r="F41" s="15" t="s">
        <v>28</v>
      </c>
      <c r="G41" s="27"/>
      <c r="H41" s="116"/>
      <c r="I41" s="116"/>
      <c r="J41" s="116"/>
      <c r="K41" s="116"/>
      <c r="L41" s="129"/>
      <c r="M41" s="136"/>
      <c r="N41" s="4"/>
      <c r="O41" s="78"/>
      <c r="P41" s="146"/>
      <c r="Q41" s="148"/>
      <c r="R41" s="162"/>
      <c r="S41" s="15" t="s">
        <v>28</v>
      </c>
      <c r="T41" s="27"/>
      <c r="U41" s="148"/>
      <c r="V41" s="164"/>
      <c r="W41" s="148"/>
      <c r="X41" s="148"/>
      <c r="Y41" s="164"/>
      <c r="Z41" s="167"/>
      <c r="AA41" s="35"/>
      <c r="AB41" s="35"/>
    </row>
    <row r="42" spans="1:28">
      <c r="A42" s="3"/>
      <c r="B42" s="20">
        <f>COUNTIFS(H36:H49,"〇")</f>
        <v>0</v>
      </c>
      <c r="C42" s="114" t="s">
        <v>5</v>
      </c>
      <c r="D42" s="116"/>
      <c r="E42" s="118"/>
      <c r="F42" s="12" t="s">
        <v>14</v>
      </c>
      <c r="G42" s="14"/>
      <c r="H42" s="116" t="str">
        <f t="shared" si="12"/>
        <v/>
      </c>
      <c r="I42" s="116" t="str">
        <f t="shared" si="2"/>
        <v/>
      </c>
      <c r="J42" s="116" t="str">
        <f t="shared" ref="J42" si="108">IF(G42="","",G42-G41)</f>
        <v/>
      </c>
      <c r="K42" s="116" t="str">
        <f t="shared" ref="K42" si="109">IF(G43="","",G43-G42)</f>
        <v/>
      </c>
      <c r="L42" s="137"/>
      <c r="M42" s="138" t="str">
        <f t="shared" ref="M42" si="110">IF(COUNT(G42:G43),"〇","×")</f>
        <v>×</v>
      </c>
      <c r="N42" s="4"/>
      <c r="O42" s="20">
        <f>COUNTIFS(U36:U49,"〇")</f>
        <v>0</v>
      </c>
      <c r="P42" s="146" t="s">
        <v>5</v>
      </c>
      <c r="Q42" s="148"/>
      <c r="R42" s="168"/>
      <c r="S42" s="12" t="s">
        <v>14</v>
      </c>
      <c r="T42" s="14"/>
      <c r="U42" s="148" t="str">
        <f t="shared" ref="U42" si="111">IF(X42="","",IF(W42&lt;=-(X42),"〇","×"))</f>
        <v/>
      </c>
      <c r="V42" s="165" t="str">
        <f t="shared" ref="V42" si="112">IF(T42="","",T42-$C$4)</f>
        <v/>
      </c>
      <c r="W42" s="148" t="str">
        <f t="shared" ref="W42" si="113">IF(T42="","",T42-T41)</f>
        <v/>
      </c>
      <c r="X42" s="148" t="str">
        <f t="shared" ref="X42" si="114">IF(T43="","",T43-T42)</f>
        <v/>
      </c>
      <c r="Y42" s="169"/>
      <c r="Z42" s="170" t="str">
        <f t="shared" ref="Z42" si="115">IF(COUNT(T42:T43),"〇","×")</f>
        <v>×</v>
      </c>
      <c r="AA42" s="35"/>
      <c r="AB42" s="35"/>
    </row>
    <row r="43" spans="1:28">
      <c r="A43" s="3"/>
      <c r="B43" s="20"/>
      <c r="C43" s="114"/>
      <c r="D43" s="116"/>
      <c r="E43" s="118"/>
      <c r="F43" s="15" t="s">
        <v>28</v>
      </c>
      <c r="G43" s="27"/>
      <c r="H43" s="116"/>
      <c r="I43" s="116"/>
      <c r="J43" s="116"/>
      <c r="K43" s="116"/>
      <c r="L43" s="129"/>
      <c r="M43" s="136"/>
      <c r="N43" s="4"/>
      <c r="O43" s="20"/>
      <c r="P43" s="146"/>
      <c r="Q43" s="148"/>
      <c r="R43" s="162"/>
      <c r="S43" s="15" t="s">
        <v>28</v>
      </c>
      <c r="T43" s="27"/>
      <c r="U43" s="148"/>
      <c r="V43" s="164"/>
      <c r="W43" s="148"/>
      <c r="X43" s="148"/>
      <c r="Y43" s="164"/>
      <c r="Z43" s="167"/>
      <c r="AA43" s="35"/>
      <c r="AB43" s="35"/>
    </row>
    <row r="44" spans="1:28">
      <c r="A44" s="3"/>
      <c r="B44" s="20" t="str">
        <f>IF(G48="","",(G48-G36))</f>
        <v/>
      </c>
      <c r="C44" s="114" t="s">
        <v>6</v>
      </c>
      <c r="D44" s="116"/>
      <c r="E44" s="118"/>
      <c r="F44" s="12" t="s">
        <v>14</v>
      </c>
      <c r="G44" s="14"/>
      <c r="H44" s="116" t="str">
        <f t="shared" si="12"/>
        <v/>
      </c>
      <c r="I44" s="116" t="str">
        <f t="shared" ref="I44" si="116">IF(G44="","",G44-$C$4)</f>
        <v/>
      </c>
      <c r="J44" s="116" t="str">
        <f t="shared" ref="J44" si="117">IF(G44="","",G44-G43)</f>
        <v/>
      </c>
      <c r="K44" s="116" t="str">
        <f t="shared" ref="K44" si="118">IF(G45="","",G45-G44)</f>
        <v/>
      </c>
      <c r="L44" s="137"/>
      <c r="M44" s="138" t="str">
        <f t="shared" ref="M44" si="119">IF(COUNT(G44:G45),"〇","×")</f>
        <v>×</v>
      </c>
      <c r="N44" s="4"/>
      <c r="O44" s="20" t="str">
        <f>IF(T48="","",(T48-T36))</f>
        <v/>
      </c>
      <c r="P44" s="146" t="s">
        <v>6</v>
      </c>
      <c r="Q44" s="148"/>
      <c r="R44" s="168"/>
      <c r="S44" s="12" t="s">
        <v>14</v>
      </c>
      <c r="T44" s="14"/>
      <c r="U44" s="148" t="str">
        <f t="shared" ref="U44" si="120">IF(X44="","",IF(W44&lt;=-(X44),"〇","×"))</f>
        <v/>
      </c>
      <c r="V44" s="165" t="str">
        <f t="shared" ref="V44" si="121">IF(T44="","",T44-$C$4)</f>
        <v/>
      </c>
      <c r="W44" s="148" t="str">
        <f t="shared" ref="W44" si="122">IF(T44="","",T44-T43)</f>
        <v/>
      </c>
      <c r="X44" s="148" t="str">
        <f t="shared" ref="X44" si="123">IF(T45="","",T45-T44)</f>
        <v/>
      </c>
      <c r="Y44" s="169"/>
      <c r="Z44" s="170" t="str">
        <f t="shared" ref="Z44" si="124">IF(COUNT(T44:T45),"〇","×")</f>
        <v>×</v>
      </c>
      <c r="AA44" s="35"/>
      <c r="AB44" s="35"/>
    </row>
    <row r="45" spans="1:28" ht="19.5" thickBot="1">
      <c r="A45" s="3"/>
      <c r="B45" s="20"/>
      <c r="C45" s="114"/>
      <c r="D45" s="116"/>
      <c r="E45" s="118"/>
      <c r="F45" s="15" t="s">
        <v>28</v>
      </c>
      <c r="G45" s="27"/>
      <c r="H45" s="116"/>
      <c r="I45" s="116"/>
      <c r="J45" s="116"/>
      <c r="K45" s="116"/>
      <c r="L45" s="129"/>
      <c r="M45" s="136"/>
      <c r="N45" s="4"/>
      <c r="O45" s="20"/>
      <c r="P45" s="146"/>
      <c r="Q45" s="148"/>
      <c r="R45" s="162"/>
      <c r="S45" s="15" t="s">
        <v>28</v>
      </c>
      <c r="T45" s="27"/>
      <c r="U45" s="148"/>
      <c r="V45" s="164"/>
      <c r="W45" s="148"/>
      <c r="X45" s="148"/>
      <c r="Y45" s="164"/>
      <c r="Z45" s="167"/>
      <c r="AA45" s="35"/>
      <c r="AB45" s="35"/>
    </row>
    <row r="46" spans="1:28" ht="19.5" thickTop="1">
      <c r="A46" s="3"/>
      <c r="B46" s="121" t="str">
        <f>IF(B42&gt;=5,"達成","未達成")</f>
        <v>未達成</v>
      </c>
      <c r="C46" s="124" t="s">
        <v>7</v>
      </c>
      <c r="D46" s="116"/>
      <c r="E46" s="125"/>
      <c r="F46" s="12" t="s">
        <v>14</v>
      </c>
      <c r="G46" s="14"/>
      <c r="H46" s="116" t="str">
        <f t="shared" si="12"/>
        <v/>
      </c>
      <c r="I46" s="116" t="str">
        <f t="shared" si="2"/>
        <v/>
      </c>
      <c r="J46" s="116" t="str">
        <f t="shared" ref="J46" si="125">IF(G46="","",G46-G45)</f>
        <v/>
      </c>
      <c r="K46" s="116" t="str">
        <f t="shared" ref="K46" si="126">IF(G47="","",G47-G46)</f>
        <v/>
      </c>
      <c r="L46" s="137"/>
      <c r="M46" s="138" t="str">
        <f t="shared" ref="M46" si="127">IF(COUNT(G46:G47),"〇","×")</f>
        <v>×</v>
      </c>
      <c r="N46" s="4"/>
      <c r="O46" s="121" t="str">
        <f>IF(O42&gt;=5,"達成","未達成")</f>
        <v>未達成</v>
      </c>
      <c r="P46" s="158" t="s">
        <v>7</v>
      </c>
      <c r="Q46" s="148"/>
      <c r="R46" s="171"/>
      <c r="S46" s="12" t="s">
        <v>14</v>
      </c>
      <c r="T46" s="14"/>
      <c r="U46" s="148" t="str">
        <f t="shared" ref="U46" si="128">IF(X46="","",IF(W46&lt;=-(X46),"〇","×"))</f>
        <v/>
      </c>
      <c r="V46" s="165" t="str">
        <f t="shared" ref="V46" si="129">IF(T46="","",T46-$C$4)</f>
        <v/>
      </c>
      <c r="W46" s="148" t="str">
        <f t="shared" ref="W46" si="130">IF(T46="","",T46-T45)</f>
        <v/>
      </c>
      <c r="X46" s="148" t="str">
        <f t="shared" ref="X46" si="131">IF(T47="","",T47-T46)</f>
        <v/>
      </c>
      <c r="Y46" s="169"/>
      <c r="Z46" s="170" t="str">
        <f t="shared" ref="Z46" si="132">IF(COUNT(T46:T47),"〇","×")</f>
        <v>×</v>
      </c>
      <c r="AA46" s="35"/>
      <c r="AB46" s="35"/>
    </row>
    <row r="47" spans="1:28">
      <c r="A47" s="3"/>
      <c r="B47" s="122"/>
      <c r="C47" s="124"/>
      <c r="D47" s="116"/>
      <c r="E47" s="125"/>
      <c r="F47" s="15" t="s">
        <v>28</v>
      </c>
      <c r="G47" s="30"/>
      <c r="H47" s="116"/>
      <c r="I47" s="116"/>
      <c r="J47" s="116"/>
      <c r="K47" s="116"/>
      <c r="L47" s="129"/>
      <c r="M47" s="136"/>
      <c r="N47" s="4"/>
      <c r="O47" s="122"/>
      <c r="P47" s="158"/>
      <c r="Q47" s="148"/>
      <c r="R47" s="172"/>
      <c r="S47" s="15" t="s">
        <v>28</v>
      </c>
      <c r="T47" s="30"/>
      <c r="U47" s="148"/>
      <c r="V47" s="164"/>
      <c r="W47" s="148"/>
      <c r="X47" s="148"/>
      <c r="Y47" s="164"/>
      <c r="Z47" s="167"/>
      <c r="AA47" s="35"/>
      <c r="AB47" s="35"/>
    </row>
    <row r="48" spans="1:28">
      <c r="A48" s="3"/>
      <c r="B48" s="122"/>
      <c r="C48" s="131" t="s">
        <v>8</v>
      </c>
      <c r="D48" s="116"/>
      <c r="E48" s="133"/>
      <c r="F48" s="12" t="s">
        <v>14</v>
      </c>
      <c r="G48" s="14"/>
      <c r="H48" s="143" t="str">
        <f t="shared" si="12"/>
        <v/>
      </c>
      <c r="I48" s="116" t="str">
        <f t="shared" ref="I48" si="133">IF(G48="","",G48-$C$4)</f>
        <v/>
      </c>
      <c r="J48" s="116" t="str">
        <f t="shared" ref="J48" si="134">IF(G48="","",G48-G47)</f>
        <v/>
      </c>
      <c r="K48" s="116" t="str">
        <f t="shared" ref="K48" si="135">IF(G49="","",G49-G48)</f>
        <v/>
      </c>
      <c r="L48" s="137"/>
      <c r="M48" s="138" t="str">
        <f t="shared" ref="M48" si="136">IF(COUNT(G48:G49),"〇","×")</f>
        <v>×</v>
      </c>
      <c r="N48" s="4"/>
      <c r="O48" s="122"/>
      <c r="P48" s="153" t="s">
        <v>8</v>
      </c>
      <c r="Q48" s="148"/>
      <c r="R48" s="177"/>
      <c r="S48" s="12" t="s">
        <v>14</v>
      </c>
      <c r="T48" s="14"/>
      <c r="U48" s="179" t="str">
        <f t="shared" ref="U48" si="137">IF(X48="","",IF(W48&lt;=-(X48),"〇","×"))</f>
        <v/>
      </c>
      <c r="V48" s="165" t="str">
        <f t="shared" ref="V48" si="138">IF(T48="","",T48-$C$4)</f>
        <v/>
      </c>
      <c r="W48" s="148" t="str">
        <f t="shared" ref="W48" si="139">IF(T48="","",T48-T47)</f>
        <v/>
      </c>
      <c r="X48" s="148" t="str">
        <f t="shared" ref="X48" si="140">IF(T49="","",T49-T48)</f>
        <v/>
      </c>
      <c r="Y48" s="169"/>
      <c r="Z48" s="170" t="str">
        <f t="shared" ref="Z48" si="141">IF(COUNT(T48:T49),"〇","×")</f>
        <v>×</v>
      </c>
      <c r="AA48" s="35"/>
      <c r="AB48" s="35"/>
    </row>
    <row r="49" spans="1:28" ht="19.5" thickBot="1">
      <c r="A49" s="3"/>
      <c r="B49" s="123"/>
      <c r="C49" s="132"/>
      <c r="D49" s="126"/>
      <c r="E49" s="134"/>
      <c r="F49" s="24" t="s">
        <v>28</v>
      </c>
      <c r="G49" s="29"/>
      <c r="H49" s="144"/>
      <c r="I49" s="126"/>
      <c r="J49" s="126"/>
      <c r="K49" s="126"/>
      <c r="L49" s="141"/>
      <c r="M49" s="142"/>
      <c r="N49" s="4"/>
      <c r="O49" s="123"/>
      <c r="P49" s="154"/>
      <c r="Q49" s="155"/>
      <c r="R49" s="178"/>
      <c r="S49" s="24" t="s">
        <v>28</v>
      </c>
      <c r="T49" s="29"/>
      <c r="U49" s="180"/>
      <c r="V49" s="175"/>
      <c r="W49" s="155"/>
      <c r="X49" s="155"/>
      <c r="Y49" s="175"/>
      <c r="Z49" s="176"/>
      <c r="AA49" s="35"/>
      <c r="AB49" s="35"/>
    </row>
    <row r="50" spans="1:28" ht="19.5" thickTop="1">
      <c r="A50" s="3"/>
      <c r="B50" s="110" t="s">
        <v>12</v>
      </c>
      <c r="C50" s="113" t="s">
        <v>0</v>
      </c>
      <c r="D50" s="115"/>
      <c r="E50" s="117"/>
      <c r="F50" s="73" t="s">
        <v>14</v>
      </c>
      <c r="G50" s="23"/>
      <c r="H50" s="128" t="str">
        <f t="shared" ref="H50" si="142">IF(K50="","",IF(J50&lt;=-(K50),"〇","×"))</f>
        <v/>
      </c>
      <c r="I50" s="115" t="str">
        <f t="shared" si="2"/>
        <v/>
      </c>
      <c r="J50" s="128" t="str">
        <f t="shared" ref="J50" si="143">IF(G50="","",G50-G49)</f>
        <v/>
      </c>
      <c r="K50" s="115" t="str">
        <f>IF(G51="","",G51-G50)</f>
        <v/>
      </c>
      <c r="L50" s="128"/>
      <c r="M50" s="135" t="str">
        <f t="shared" ref="M50" si="144">IF(COUNT(G50:G51),"〇","×")</f>
        <v>×</v>
      </c>
      <c r="N50" s="4"/>
      <c r="O50" s="110" t="s">
        <v>35</v>
      </c>
      <c r="P50" s="145" t="s">
        <v>0</v>
      </c>
      <c r="Q50" s="147"/>
      <c r="R50" s="161"/>
      <c r="S50" s="73" t="s">
        <v>14</v>
      </c>
      <c r="T50" s="23"/>
      <c r="U50" s="163" t="str">
        <f t="shared" ref="U50" si="145">IF(X50="","",IF(W50&lt;=-(X50),"〇","×"))</f>
        <v/>
      </c>
      <c r="V50" s="163" t="str">
        <f t="shared" ref="V50" si="146">IF(T50="","",T50-$C$4)</f>
        <v/>
      </c>
      <c r="W50" s="163" t="str">
        <f t="shared" ref="W50" si="147">IF(T50="","",T50-T49)</f>
        <v/>
      </c>
      <c r="X50" s="147" t="str">
        <f>IF(T51="","",T51-T50)</f>
        <v/>
      </c>
      <c r="Y50" s="163"/>
      <c r="Z50" s="166" t="str">
        <f t="shared" ref="Z50" si="148">IF(COUNT(T50:T51),"〇","×")</f>
        <v>×</v>
      </c>
      <c r="AA50" s="35"/>
      <c r="AB50" s="35"/>
    </row>
    <row r="51" spans="1:28">
      <c r="A51" s="3"/>
      <c r="B51" s="111"/>
      <c r="C51" s="114"/>
      <c r="D51" s="116"/>
      <c r="E51" s="118"/>
      <c r="F51" s="15" t="s">
        <v>28</v>
      </c>
      <c r="G51" s="27"/>
      <c r="H51" s="130"/>
      <c r="I51" s="116"/>
      <c r="J51" s="130"/>
      <c r="K51" s="116"/>
      <c r="L51" s="129"/>
      <c r="M51" s="136"/>
      <c r="N51" s="4"/>
      <c r="O51" s="111"/>
      <c r="P51" s="146"/>
      <c r="Q51" s="148"/>
      <c r="R51" s="162"/>
      <c r="S51" s="15" t="s">
        <v>28</v>
      </c>
      <c r="T51" s="27"/>
      <c r="U51" s="165"/>
      <c r="V51" s="164"/>
      <c r="W51" s="165"/>
      <c r="X51" s="148"/>
      <c r="Y51" s="164"/>
      <c r="Z51" s="167"/>
      <c r="AA51" s="35"/>
      <c r="AB51" s="35"/>
    </row>
    <row r="52" spans="1:28">
      <c r="A52" s="3"/>
      <c r="B52" s="111"/>
      <c r="C52" s="114" t="s">
        <v>3</v>
      </c>
      <c r="D52" s="116"/>
      <c r="E52" s="118"/>
      <c r="F52" s="12" t="s">
        <v>14</v>
      </c>
      <c r="G52" s="14"/>
      <c r="H52" s="116" t="str">
        <f>IF(K52="","",IF(J52&lt;=-(K52),"〇","×"))</f>
        <v/>
      </c>
      <c r="I52" s="116" t="str">
        <f t="shared" ref="I52" si="149">IF(G52="","",G52-$C$4)</f>
        <v/>
      </c>
      <c r="J52" s="116" t="str">
        <f>IF(G52="","",G52-G51)</f>
        <v/>
      </c>
      <c r="K52" s="116" t="str">
        <f>IF(G53="","",G53-G52)</f>
        <v/>
      </c>
      <c r="L52" s="137"/>
      <c r="M52" s="138" t="str">
        <f t="shared" ref="M52" si="150">IF(COUNT(G52:G53),"〇","×")</f>
        <v>×</v>
      </c>
      <c r="N52" s="4"/>
      <c r="O52" s="111"/>
      <c r="P52" s="146" t="s">
        <v>3</v>
      </c>
      <c r="Q52" s="148"/>
      <c r="R52" s="168"/>
      <c r="S52" s="12" t="s">
        <v>14</v>
      </c>
      <c r="T52" s="14"/>
      <c r="U52" s="148" t="str">
        <f>IF(X52="","",IF(W52&lt;=-(X52),"〇","×"))</f>
        <v/>
      </c>
      <c r="V52" s="165" t="str">
        <f t="shared" ref="V52" si="151">IF(T52="","",T52-$C$4)</f>
        <v/>
      </c>
      <c r="W52" s="148" t="str">
        <f>IF(T52="","",T52-T51)</f>
        <v/>
      </c>
      <c r="X52" s="148" t="str">
        <f>IF(T53="","",T53-T52)</f>
        <v/>
      </c>
      <c r="Y52" s="169"/>
      <c r="Z52" s="170" t="str">
        <f t="shared" ref="Z52" si="152">IF(COUNT(T52:T53),"〇","×")</f>
        <v>×</v>
      </c>
      <c r="AA52" s="35"/>
      <c r="AB52" s="35"/>
    </row>
    <row r="53" spans="1:28">
      <c r="A53" s="3"/>
      <c r="B53" s="111"/>
      <c r="C53" s="114"/>
      <c r="D53" s="116"/>
      <c r="E53" s="118"/>
      <c r="F53" s="15" t="s">
        <v>28</v>
      </c>
      <c r="G53" s="27"/>
      <c r="H53" s="116"/>
      <c r="I53" s="116"/>
      <c r="J53" s="116"/>
      <c r="K53" s="116"/>
      <c r="L53" s="129"/>
      <c r="M53" s="136"/>
      <c r="N53" s="4"/>
      <c r="O53" s="111"/>
      <c r="P53" s="146"/>
      <c r="Q53" s="148"/>
      <c r="R53" s="162"/>
      <c r="S53" s="15" t="s">
        <v>28</v>
      </c>
      <c r="T53" s="27"/>
      <c r="U53" s="148"/>
      <c r="V53" s="164"/>
      <c r="W53" s="148"/>
      <c r="X53" s="148"/>
      <c r="Y53" s="164"/>
      <c r="Z53" s="167"/>
      <c r="AA53" s="35"/>
      <c r="AB53" s="35"/>
    </row>
    <row r="54" spans="1:28">
      <c r="A54" s="3"/>
      <c r="B54" s="112"/>
      <c r="C54" s="114" t="s">
        <v>4</v>
      </c>
      <c r="D54" s="116"/>
      <c r="E54" s="118"/>
      <c r="F54" s="12" t="s">
        <v>14</v>
      </c>
      <c r="G54" s="14"/>
      <c r="H54" s="116" t="str">
        <f>IF(K54="","",IF(J54&lt;=-(K54),"〇","×"))</f>
        <v/>
      </c>
      <c r="I54" s="116" t="str">
        <f t="shared" si="2"/>
        <v/>
      </c>
      <c r="J54" s="116" t="str">
        <f t="shared" ref="J54" si="153">IF(G54="","",G54-G53)</f>
        <v/>
      </c>
      <c r="K54" s="116" t="str">
        <f>IF(G55="","",G55-G54)</f>
        <v/>
      </c>
      <c r="L54" s="137"/>
      <c r="M54" s="138" t="str">
        <f t="shared" ref="M54" si="154">IF(COUNT(G54:G55),"〇","×")</f>
        <v>×</v>
      </c>
      <c r="N54" s="4"/>
      <c r="O54" s="112"/>
      <c r="P54" s="146" t="s">
        <v>4</v>
      </c>
      <c r="Q54" s="148"/>
      <c r="R54" s="168"/>
      <c r="S54" s="12" t="s">
        <v>14</v>
      </c>
      <c r="T54" s="14"/>
      <c r="U54" s="148" t="str">
        <f>IF(X54="","",IF(W54&lt;=-(X54),"〇","×"))</f>
        <v/>
      </c>
      <c r="V54" s="165" t="str">
        <f t="shared" ref="V54" si="155">IF(T54="","",T54-$C$4)</f>
        <v/>
      </c>
      <c r="W54" s="148" t="str">
        <f t="shared" ref="W54" si="156">IF(T54="","",T54-T53)</f>
        <v/>
      </c>
      <c r="X54" s="148" t="str">
        <f>IF(T55="","",T55-T54)</f>
        <v/>
      </c>
      <c r="Y54" s="169"/>
      <c r="Z54" s="170" t="str">
        <f t="shared" ref="Z54" si="157">IF(COUNT(T54:T55),"〇","×")</f>
        <v>×</v>
      </c>
      <c r="AA54" s="35"/>
      <c r="AB54" s="35"/>
    </row>
    <row r="55" spans="1:28">
      <c r="A55" s="3"/>
      <c r="B55" s="78"/>
      <c r="C55" s="114"/>
      <c r="D55" s="116"/>
      <c r="E55" s="118"/>
      <c r="F55" s="15" t="s">
        <v>28</v>
      </c>
      <c r="G55" s="27"/>
      <c r="H55" s="116"/>
      <c r="I55" s="116"/>
      <c r="J55" s="116"/>
      <c r="K55" s="116"/>
      <c r="L55" s="129"/>
      <c r="M55" s="136"/>
      <c r="N55" s="4"/>
      <c r="O55" s="78"/>
      <c r="P55" s="146"/>
      <c r="Q55" s="148"/>
      <c r="R55" s="162"/>
      <c r="S55" s="15" t="s">
        <v>28</v>
      </c>
      <c r="T55" s="27"/>
      <c r="U55" s="148"/>
      <c r="V55" s="164"/>
      <c r="W55" s="148"/>
      <c r="X55" s="148"/>
      <c r="Y55" s="164"/>
      <c r="Z55" s="167"/>
      <c r="AA55" s="35"/>
      <c r="AB55" s="35"/>
    </row>
    <row r="56" spans="1:28">
      <c r="A56" s="3"/>
      <c r="B56" s="20">
        <f>COUNTIFS(H50:H63,"〇")</f>
        <v>0</v>
      </c>
      <c r="C56" s="114" t="s">
        <v>5</v>
      </c>
      <c r="D56" s="116"/>
      <c r="E56" s="118"/>
      <c r="F56" s="12" t="s">
        <v>14</v>
      </c>
      <c r="G56" s="14"/>
      <c r="H56" s="116" t="str">
        <f t="shared" ref="H56" si="158">IF(K56="","",IF(J56&lt;=-(K56),"〇","×"))</f>
        <v/>
      </c>
      <c r="I56" s="116" t="str">
        <f t="shared" ref="I56" si="159">IF(G56="","",G56-$C$4)</f>
        <v/>
      </c>
      <c r="J56" s="116" t="str">
        <f t="shared" ref="J56" si="160">IF(G56="","",G56-G55)</f>
        <v/>
      </c>
      <c r="K56" s="116" t="str">
        <f t="shared" ref="K56" si="161">IF(G57="","",G57-G56)</f>
        <v/>
      </c>
      <c r="L56" s="137"/>
      <c r="M56" s="138" t="str">
        <f t="shared" ref="M56" si="162">IF(COUNT(G56:G57),"〇","×")</f>
        <v>×</v>
      </c>
      <c r="N56" s="4"/>
      <c r="O56" s="20">
        <f>COUNTIFS(U50:U63,"〇")</f>
        <v>0</v>
      </c>
      <c r="P56" s="146" t="s">
        <v>5</v>
      </c>
      <c r="Q56" s="148"/>
      <c r="R56" s="168"/>
      <c r="S56" s="12" t="s">
        <v>14</v>
      </c>
      <c r="T56" s="14"/>
      <c r="U56" s="148" t="str">
        <f t="shared" ref="U56" si="163">IF(X56="","",IF(W56&lt;=-(X56),"〇","×"))</f>
        <v/>
      </c>
      <c r="V56" s="165" t="str">
        <f t="shared" ref="V56" si="164">IF(T56="","",T56-$C$4)</f>
        <v/>
      </c>
      <c r="W56" s="148" t="str">
        <f t="shared" ref="W56" si="165">IF(T56="","",T56-T55)</f>
        <v/>
      </c>
      <c r="X56" s="148" t="str">
        <f t="shared" ref="X56" si="166">IF(T57="","",T57-T56)</f>
        <v/>
      </c>
      <c r="Y56" s="169"/>
      <c r="Z56" s="170" t="str">
        <f t="shared" ref="Z56" si="167">IF(COUNT(T56:T57),"〇","×")</f>
        <v>×</v>
      </c>
      <c r="AA56" s="35"/>
      <c r="AB56" s="35"/>
    </row>
    <row r="57" spans="1:28">
      <c r="A57" s="3"/>
      <c r="B57" s="20"/>
      <c r="C57" s="114"/>
      <c r="D57" s="116"/>
      <c r="E57" s="118"/>
      <c r="F57" s="15" t="s">
        <v>28</v>
      </c>
      <c r="G57" s="27"/>
      <c r="H57" s="116"/>
      <c r="I57" s="116"/>
      <c r="J57" s="116"/>
      <c r="K57" s="116"/>
      <c r="L57" s="129"/>
      <c r="M57" s="136"/>
      <c r="N57" s="4"/>
      <c r="O57" s="20"/>
      <c r="P57" s="146"/>
      <c r="Q57" s="148"/>
      <c r="R57" s="162"/>
      <c r="S57" s="15" t="s">
        <v>28</v>
      </c>
      <c r="T57" s="27"/>
      <c r="U57" s="148"/>
      <c r="V57" s="164"/>
      <c r="W57" s="148"/>
      <c r="X57" s="148"/>
      <c r="Y57" s="164"/>
      <c r="Z57" s="167"/>
      <c r="AA57" s="35"/>
      <c r="AB57" s="35"/>
    </row>
    <row r="58" spans="1:28">
      <c r="A58" s="3"/>
      <c r="B58" s="20" t="str">
        <f>IF(G62="","",(G62-G50))</f>
        <v/>
      </c>
      <c r="C58" s="114" t="s">
        <v>6</v>
      </c>
      <c r="D58" s="116"/>
      <c r="E58" s="118"/>
      <c r="F58" s="12" t="s">
        <v>14</v>
      </c>
      <c r="G58" s="14"/>
      <c r="H58" s="116" t="str">
        <f t="shared" ref="H58" si="168">IF(K58="","",IF(J58&lt;=-(K58),"〇","×"))</f>
        <v/>
      </c>
      <c r="I58" s="116" t="str">
        <f t="shared" si="2"/>
        <v/>
      </c>
      <c r="J58" s="116" t="str">
        <f t="shared" ref="J58" si="169">IF(G58="","",G58-G57)</f>
        <v/>
      </c>
      <c r="K58" s="116" t="str">
        <f t="shared" ref="K58" si="170">IF(G59="","",G59-G58)</f>
        <v/>
      </c>
      <c r="L58" s="137"/>
      <c r="M58" s="138" t="str">
        <f t="shared" ref="M58" si="171">IF(COUNT(G58:G59),"〇","×")</f>
        <v>×</v>
      </c>
      <c r="N58" s="4"/>
      <c r="O58" s="20" t="str">
        <f>IF(T62="","",(T62-T50))</f>
        <v/>
      </c>
      <c r="P58" s="146" t="s">
        <v>6</v>
      </c>
      <c r="Q58" s="148"/>
      <c r="R58" s="168"/>
      <c r="S58" s="12" t="s">
        <v>14</v>
      </c>
      <c r="T58" s="14"/>
      <c r="U58" s="148" t="str">
        <f t="shared" ref="U58" si="172">IF(X58="","",IF(W58&lt;=-(X58),"〇","×"))</f>
        <v/>
      </c>
      <c r="V58" s="165" t="str">
        <f t="shared" ref="V58" si="173">IF(T58="","",T58-$C$4)</f>
        <v/>
      </c>
      <c r="W58" s="148" t="str">
        <f t="shared" ref="W58" si="174">IF(T58="","",T58-T57)</f>
        <v/>
      </c>
      <c r="X58" s="148" t="str">
        <f t="shared" ref="X58" si="175">IF(T59="","",T59-T58)</f>
        <v/>
      </c>
      <c r="Y58" s="169"/>
      <c r="Z58" s="170" t="str">
        <f t="shared" ref="Z58" si="176">IF(COUNT(T58:T59),"〇","×")</f>
        <v>×</v>
      </c>
      <c r="AA58" s="35"/>
      <c r="AB58" s="35"/>
    </row>
    <row r="59" spans="1:28" ht="19.5" thickBot="1">
      <c r="A59" s="3"/>
      <c r="B59" s="20"/>
      <c r="C59" s="114"/>
      <c r="D59" s="116"/>
      <c r="E59" s="118"/>
      <c r="F59" s="15" t="s">
        <v>28</v>
      </c>
      <c r="G59" s="27"/>
      <c r="H59" s="116"/>
      <c r="I59" s="116"/>
      <c r="J59" s="116"/>
      <c r="K59" s="116"/>
      <c r="L59" s="129"/>
      <c r="M59" s="136"/>
      <c r="N59" s="4"/>
      <c r="O59" s="20"/>
      <c r="P59" s="146"/>
      <c r="Q59" s="148"/>
      <c r="R59" s="162"/>
      <c r="S59" s="15" t="s">
        <v>28</v>
      </c>
      <c r="T59" s="27"/>
      <c r="U59" s="148"/>
      <c r="V59" s="164"/>
      <c r="W59" s="148"/>
      <c r="X59" s="148"/>
      <c r="Y59" s="164"/>
      <c r="Z59" s="167"/>
      <c r="AA59" s="35"/>
      <c r="AB59" s="35"/>
    </row>
    <row r="60" spans="1:28" ht="19.5" thickTop="1">
      <c r="A60" s="3"/>
      <c r="B60" s="121" t="str">
        <f>IF(B56&gt;=5,"達成","未達成")</f>
        <v>未達成</v>
      </c>
      <c r="C60" s="124" t="s">
        <v>7</v>
      </c>
      <c r="D60" s="116"/>
      <c r="E60" s="125"/>
      <c r="F60" s="12" t="s">
        <v>14</v>
      </c>
      <c r="G60" s="14"/>
      <c r="H60" s="116" t="str">
        <f t="shared" ref="H60" si="177">IF(K60="","",IF(J60&lt;=-(K60),"〇","×"))</f>
        <v/>
      </c>
      <c r="I60" s="116" t="str">
        <f t="shared" ref="I60" si="178">IF(G60="","",G60-$C$4)</f>
        <v/>
      </c>
      <c r="J60" s="116" t="str">
        <f t="shared" ref="J60" si="179">IF(G60="","",G60-G59)</f>
        <v/>
      </c>
      <c r="K60" s="116" t="str">
        <f t="shared" ref="K60" si="180">IF(G61="","",G61-G60)</f>
        <v/>
      </c>
      <c r="L60" s="137"/>
      <c r="M60" s="138" t="str">
        <f t="shared" ref="M60" si="181">IF(COUNT(G60:G61),"〇","×")</f>
        <v>×</v>
      </c>
      <c r="N60" s="4"/>
      <c r="O60" s="121" t="str">
        <f>IF(O56&gt;=5,"達成","未達成")</f>
        <v>未達成</v>
      </c>
      <c r="P60" s="158" t="s">
        <v>7</v>
      </c>
      <c r="Q60" s="148"/>
      <c r="R60" s="171"/>
      <c r="S60" s="12" t="s">
        <v>14</v>
      </c>
      <c r="T60" s="14"/>
      <c r="U60" s="148" t="str">
        <f t="shared" ref="U60" si="182">IF(X60="","",IF(W60&lt;=-(X60),"〇","×"))</f>
        <v/>
      </c>
      <c r="V60" s="165" t="str">
        <f t="shared" ref="V60" si="183">IF(T60="","",T60-$C$4)</f>
        <v/>
      </c>
      <c r="W60" s="148" t="str">
        <f t="shared" ref="W60" si="184">IF(T60="","",T60-T59)</f>
        <v/>
      </c>
      <c r="X60" s="148" t="str">
        <f t="shared" ref="X60" si="185">IF(T61="","",T61-T60)</f>
        <v/>
      </c>
      <c r="Y60" s="169"/>
      <c r="Z60" s="170" t="str">
        <f t="shared" ref="Z60" si="186">IF(COUNT(T60:T61),"〇","×")</f>
        <v>×</v>
      </c>
      <c r="AA60" s="35"/>
      <c r="AB60" s="35"/>
    </row>
    <row r="61" spans="1:28" ht="19.5" thickBot="1">
      <c r="A61" s="3"/>
      <c r="B61" s="122"/>
      <c r="C61" s="124"/>
      <c r="D61" s="116"/>
      <c r="E61" s="125"/>
      <c r="F61" s="17" t="s">
        <v>28</v>
      </c>
      <c r="G61" s="30"/>
      <c r="H61" s="116"/>
      <c r="I61" s="116"/>
      <c r="J61" s="116"/>
      <c r="K61" s="116"/>
      <c r="L61" s="129"/>
      <c r="M61" s="136"/>
      <c r="N61" s="9"/>
      <c r="O61" s="122"/>
      <c r="P61" s="158"/>
      <c r="Q61" s="148"/>
      <c r="R61" s="172"/>
      <c r="S61" s="17" t="s">
        <v>28</v>
      </c>
      <c r="T61" s="30"/>
      <c r="U61" s="148"/>
      <c r="V61" s="164"/>
      <c r="W61" s="148"/>
      <c r="X61" s="148"/>
      <c r="Y61" s="164"/>
      <c r="Z61" s="167"/>
      <c r="AA61" s="35"/>
      <c r="AB61" s="35"/>
    </row>
    <row r="62" spans="1:28">
      <c r="A62" s="3"/>
      <c r="B62" s="122"/>
      <c r="C62" s="131" t="s">
        <v>8</v>
      </c>
      <c r="D62" s="116"/>
      <c r="E62" s="139"/>
      <c r="F62" s="31" t="s">
        <v>14</v>
      </c>
      <c r="G62" s="32"/>
      <c r="H62" s="143" t="str">
        <f t="shared" ref="H62" si="187">IF(K62="","",IF(J62&lt;=-(K62),"〇","×"))</f>
        <v/>
      </c>
      <c r="I62" s="116" t="str">
        <f t="shared" si="2"/>
        <v/>
      </c>
      <c r="J62" s="116" t="str">
        <f t="shared" ref="J62" si="188">IF(G62="","",G62-G61)</f>
        <v/>
      </c>
      <c r="K62" s="116" t="str">
        <f t="shared" ref="K62" si="189">IF(G63="","",G63-G62)</f>
        <v/>
      </c>
      <c r="L62" s="137"/>
      <c r="M62" s="138" t="str">
        <f t="shared" ref="M62" si="190">IF(COUNT(G62:G63),"〇","×")</f>
        <v>×</v>
      </c>
      <c r="N62" s="9"/>
      <c r="O62" s="122"/>
      <c r="P62" s="153" t="s">
        <v>8</v>
      </c>
      <c r="Q62" s="148"/>
      <c r="R62" s="173"/>
      <c r="S62" s="31" t="s">
        <v>14</v>
      </c>
      <c r="T62" s="32"/>
      <c r="U62" s="179" t="str">
        <f t="shared" ref="U62" si="191">IF(X62="","",IF(W62&lt;=-(X62),"〇","×"))</f>
        <v/>
      </c>
      <c r="V62" s="165" t="str">
        <f t="shared" ref="V62" si="192">IF(T62="","",T62-$C$4)</f>
        <v/>
      </c>
      <c r="W62" s="148" t="str">
        <f t="shared" ref="W62" si="193">IF(T62="","",T62-T61)</f>
        <v/>
      </c>
      <c r="X62" s="148" t="str">
        <f t="shared" ref="X62" si="194">IF(T63="","",T63-T62)</f>
        <v/>
      </c>
      <c r="Y62" s="169"/>
      <c r="Z62" s="170" t="str">
        <f t="shared" ref="Z62" si="195">IF(COUNT(T62:T63),"〇","×")</f>
        <v>×</v>
      </c>
      <c r="AA62" s="35"/>
      <c r="AB62" s="35"/>
    </row>
    <row r="63" spans="1:28" ht="19.5" thickBot="1">
      <c r="A63" s="3"/>
      <c r="B63" s="123"/>
      <c r="C63" s="132"/>
      <c r="D63" s="126"/>
      <c r="E63" s="140"/>
      <c r="F63" s="79" t="s">
        <v>28</v>
      </c>
      <c r="G63" s="80"/>
      <c r="H63" s="144"/>
      <c r="I63" s="126"/>
      <c r="J63" s="126"/>
      <c r="K63" s="126"/>
      <c r="L63" s="141"/>
      <c r="M63" s="142"/>
      <c r="N63" s="10"/>
      <c r="O63" s="123"/>
      <c r="P63" s="154"/>
      <c r="Q63" s="155"/>
      <c r="R63" s="174"/>
      <c r="S63" s="33" t="s">
        <v>28</v>
      </c>
      <c r="T63" s="34"/>
      <c r="U63" s="180"/>
      <c r="V63" s="175"/>
      <c r="W63" s="155"/>
      <c r="X63" s="155"/>
      <c r="Y63" s="175"/>
      <c r="Z63" s="176"/>
      <c r="AA63" s="35"/>
      <c r="AB63" s="35"/>
    </row>
    <row r="64" spans="1:28" ht="19.5" thickTop="1">
      <c r="A64" s="2"/>
      <c r="B64" s="5"/>
      <c r="C64" s="6"/>
      <c r="D64" s="5"/>
      <c r="E64" s="5"/>
      <c r="F64" s="5"/>
      <c r="G64" s="5"/>
      <c r="H64" s="5"/>
      <c r="I64" s="5"/>
      <c r="J64" s="5"/>
      <c r="K64" s="5"/>
      <c r="L64" s="18"/>
      <c r="M64" s="13"/>
      <c r="N64" s="9"/>
      <c r="O64" s="45"/>
      <c r="P64" s="46"/>
      <c r="Q64" s="45"/>
      <c r="R64" s="45"/>
      <c r="S64" s="45"/>
      <c r="T64" s="45"/>
      <c r="U64" s="45"/>
      <c r="V64" s="45"/>
      <c r="W64" s="45"/>
      <c r="X64" s="45"/>
      <c r="Y64" s="47"/>
      <c r="Z64" s="13"/>
      <c r="AA64" s="35"/>
      <c r="AB64" s="35"/>
    </row>
    <row r="65" spans="1:28">
      <c r="A65" s="35"/>
      <c r="B65" s="48"/>
      <c r="C65" s="35"/>
      <c r="D65" s="48"/>
      <c r="E65" s="48"/>
      <c r="F65" s="48"/>
      <c r="G65" s="48"/>
      <c r="H65" s="48"/>
      <c r="I65" s="48"/>
      <c r="J65" s="48"/>
      <c r="K65" s="48"/>
      <c r="L65" s="35"/>
      <c r="M65" s="13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>
      <c r="A66" s="35"/>
      <c r="B66" s="48"/>
      <c r="C66" s="35"/>
      <c r="D66" s="48"/>
      <c r="E66" s="48"/>
      <c r="F66" s="48"/>
      <c r="G66" s="48"/>
      <c r="H66" s="48"/>
      <c r="I66" s="48"/>
      <c r="J66" s="48"/>
      <c r="K66" s="48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>
      <c r="A67" s="35"/>
      <c r="B67" s="48"/>
      <c r="C67" s="35"/>
      <c r="D67" s="48"/>
      <c r="E67" s="48"/>
      <c r="F67" s="48"/>
      <c r="G67" s="48"/>
      <c r="H67" s="48"/>
      <c r="I67" s="48"/>
      <c r="J67" s="48"/>
      <c r="K67" s="48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>
      <c r="A68" s="35"/>
      <c r="B68" s="48"/>
      <c r="C68" s="35"/>
      <c r="D68" s="48"/>
      <c r="E68" s="48"/>
      <c r="F68" s="48"/>
      <c r="G68" s="48"/>
      <c r="H68" s="48"/>
      <c r="I68" s="48"/>
      <c r="J68" s="48"/>
      <c r="K68" s="48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</sheetData>
  <mergeCells count="540">
    <mergeCell ref="O60:O63"/>
    <mergeCell ref="P60:P61"/>
    <mergeCell ref="Q60:Q61"/>
    <mergeCell ref="R60:R61"/>
    <mergeCell ref="U60:U61"/>
    <mergeCell ref="V60:V61"/>
    <mergeCell ref="W60:W61"/>
    <mergeCell ref="X60:X61"/>
    <mergeCell ref="Y60:Y61"/>
    <mergeCell ref="Z60:Z61"/>
    <mergeCell ref="P62:P63"/>
    <mergeCell ref="Q62:Q63"/>
    <mergeCell ref="R62:R63"/>
    <mergeCell ref="U62:U63"/>
    <mergeCell ref="V62:V63"/>
    <mergeCell ref="W62:W63"/>
    <mergeCell ref="X62:X63"/>
    <mergeCell ref="Y62:Y63"/>
    <mergeCell ref="Z62:Z63"/>
    <mergeCell ref="P58:P59"/>
    <mergeCell ref="Q58:Q59"/>
    <mergeCell ref="R58:R59"/>
    <mergeCell ref="U58:U59"/>
    <mergeCell ref="V58:V59"/>
    <mergeCell ref="W58:W59"/>
    <mergeCell ref="X58:X59"/>
    <mergeCell ref="Y58:Y59"/>
    <mergeCell ref="Z58:Z59"/>
    <mergeCell ref="Z54:Z55"/>
    <mergeCell ref="P56:P57"/>
    <mergeCell ref="Q56:Q57"/>
    <mergeCell ref="R56:R57"/>
    <mergeCell ref="U56:U57"/>
    <mergeCell ref="V56:V57"/>
    <mergeCell ref="W56:W57"/>
    <mergeCell ref="X56:X57"/>
    <mergeCell ref="P54:P55"/>
    <mergeCell ref="Q54:Q55"/>
    <mergeCell ref="R54:R55"/>
    <mergeCell ref="U54:U55"/>
    <mergeCell ref="V54:V55"/>
    <mergeCell ref="W54:W55"/>
    <mergeCell ref="Y56:Y57"/>
    <mergeCell ref="Z56:Z57"/>
    <mergeCell ref="Z50:Z51"/>
    <mergeCell ref="P52:P53"/>
    <mergeCell ref="Q52:Q53"/>
    <mergeCell ref="R52:R53"/>
    <mergeCell ref="U52:U53"/>
    <mergeCell ref="V52:V53"/>
    <mergeCell ref="W52:W53"/>
    <mergeCell ref="X52:X53"/>
    <mergeCell ref="Y52:Y53"/>
    <mergeCell ref="Z52:Z53"/>
    <mergeCell ref="O50:O54"/>
    <mergeCell ref="P50:P51"/>
    <mergeCell ref="Q50:Q51"/>
    <mergeCell ref="R50:R51"/>
    <mergeCell ref="U50:U51"/>
    <mergeCell ref="V50:V51"/>
    <mergeCell ref="W50:W51"/>
    <mergeCell ref="X50:X51"/>
    <mergeCell ref="Y50:Y51"/>
    <mergeCell ref="X54:X55"/>
    <mergeCell ref="Y54:Y55"/>
    <mergeCell ref="Y44:Y45"/>
    <mergeCell ref="Z44:Z45"/>
    <mergeCell ref="O46:O49"/>
    <mergeCell ref="P46:P47"/>
    <mergeCell ref="Q46:Q47"/>
    <mergeCell ref="R46:R47"/>
    <mergeCell ref="U46:U47"/>
    <mergeCell ref="V46:V47"/>
    <mergeCell ref="W46:W47"/>
    <mergeCell ref="X46:X47"/>
    <mergeCell ref="Y46:Y47"/>
    <mergeCell ref="Z46:Z47"/>
    <mergeCell ref="P48:P49"/>
    <mergeCell ref="Q48:Q49"/>
    <mergeCell ref="R48:R49"/>
    <mergeCell ref="U48:U49"/>
    <mergeCell ref="V48:V49"/>
    <mergeCell ref="W48:W49"/>
    <mergeCell ref="X48:X49"/>
    <mergeCell ref="Y48:Y49"/>
    <mergeCell ref="Z48:Z49"/>
    <mergeCell ref="P44:P45"/>
    <mergeCell ref="Q44:Q45"/>
    <mergeCell ref="R44:R45"/>
    <mergeCell ref="U44:U45"/>
    <mergeCell ref="V44:V45"/>
    <mergeCell ref="W44:W45"/>
    <mergeCell ref="X44:X45"/>
    <mergeCell ref="P42:P43"/>
    <mergeCell ref="Q42:Q43"/>
    <mergeCell ref="R42:R43"/>
    <mergeCell ref="U42:U43"/>
    <mergeCell ref="V42:V43"/>
    <mergeCell ref="W42:W43"/>
    <mergeCell ref="Q40:Q41"/>
    <mergeCell ref="R40:R41"/>
    <mergeCell ref="U40:U41"/>
    <mergeCell ref="V40:V41"/>
    <mergeCell ref="W40:W41"/>
    <mergeCell ref="X40:X41"/>
    <mergeCell ref="Y40:Y41"/>
    <mergeCell ref="Z40:Z41"/>
    <mergeCell ref="X42:X43"/>
    <mergeCell ref="Y42:Y43"/>
    <mergeCell ref="Z42:Z43"/>
    <mergeCell ref="W34:W35"/>
    <mergeCell ref="X34:X35"/>
    <mergeCell ref="Y34:Y35"/>
    <mergeCell ref="Z34:Z35"/>
    <mergeCell ref="O36:O40"/>
    <mergeCell ref="P36:P37"/>
    <mergeCell ref="Q36:Q37"/>
    <mergeCell ref="R36:R37"/>
    <mergeCell ref="U36:U37"/>
    <mergeCell ref="V36:V37"/>
    <mergeCell ref="W36:W37"/>
    <mergeCell ref="X36:X37"/>
    <mergeCell ref="Y36:Y37"/>
    <mergeCell ref="Z36:Z37"/>
    <mergeCell ref="P38:P39"/>
    <mergeCell ref="Q38:Q39"/>
    <mergeCell ref="R38:R39"/>
    <mergeCell ref="U38:U39"/>
    <mergeCell ref="V38:V39"/>
    <mergeCell ref="W38:W39"/>
    <mergeCell ref="X38:X39"/>
    <mergeCell ref="Y38:Y39"/>
    <mergeCell ref="Z38:Z39"/>
    <mergeCell ref="P40:P41"/>
    <mergeCell ref="X30:X31"/>
    <mergeCell ref="Y30:Y31"/>
    <mergeCell ref="Z30:Z31"/>
    <mergeCell ref="O32:O35"/>
    <mergeCell ref="P32:P33"/>
    <mergeCell ref="Q32:Q33"/>
    <mergeCell ref="R32:R33"/>
    <mergeCell ref="U32:U33"/>
    <mergeCell ref="V32:V33"/>
    <mergeCell ref="W32:W33"/>
    <mergeCell ref="P30:P31"/>
    <mergeCell ref="Q30:Q31"/>
    <mergeCell ref="R30:R31"/>
    <mergeCell ref="U30:U31"/>
    <mergeCell ref="V30:V31"/>
    <mergeCell ref="W30:W31"/>
    <mergeCell ref="X32:X33"/>
    <mergeCell ref="Y32:Y33"/>
    <mergeCell ref="Z32:Z33"/>
    <mergeCell ref="P34:P35"/>
    <mergeCell ref="Q34:Q35"/>
    <mergeCell ref="R34:R35"/>
    <mergeCell ref="U34:U35"/>
    <mergeCell ref="V34:V35"/>
    <mergeCell ref="Q26:Q27"/>
    <mergeCell ref="R26:R27"/>
    <mergeCell ref="U26:U27"/>
    <mergeCell ref="V26:V27"/>
    <mergeCell ref="W26:W27"/>
    <mergeCell ref="X26:X27"/>
    <mergeCell ref="Y26:Y27"/>
    <mergeCell ref="Z26:Z27"/>
    <mergeCell ref="P28:P29"/>
    <mergeCell ref="Q28:Q29"/>
    <mergeCell ref="R28:R29"/>
    <mergeCell ref="U28:U29"/>
    <mergeCell ref="V28:V29"/>
    <mergeCell ref="W28:W29"/>
    <mergeCell ref="X28:X29"/>
    <mergeCell ref="Y28:Y29"/>
    <mergeCell ref="Z28:Z29"/>
    <mergeCell ref="X20:X21"/>
    <mergeCell ref="Y20:Y21"/>
    <mergeCell ref="Z20:Z21"/>
    <mergeCell ref="O22:O26"/>
    <mergeCell ref="P22:P23"/>
    <mergeCell ref="Q22:Q23"/>
    <mergeCell ref="R22:R23"/>
    <mergeCell ref="U22:U23"/>
    <mergeCell ref="V22:V23"/>
    <mergeCell ref="W22:W23"/>
    <mergeCell ref="O18:O21"/>
    <mergeCell ref="X22:X23"/>
    <mergeCell ref="Y22:Y23"/>
    <mergeCell ref="Z22:Z23"/>
    <mergeCell ref="P24:P25"/>
    <mergeCell ref="Q24:Q25"/>
    <mergeCell ref="R24:R25"/>
    <mergeCell ref="U24:U25"/>
    <mergeCell ref="V24:V25"/>
    <mergeCell ref="W24:W25"/>
    <mergeCell ref="X24:X25"/>
    <mergeCell ref="Y24:Y25"/>
    <mergeCell ref="Z24:Z25"/>
    <mergeCell ref="P26:P27"/>
    <mergeCell ref="P20:P21"/>
    <mergeCell ref="Q20:Q21"/>
    <mergeCell ref="R20:R21"/>
    <mergeCell ref="U20:U21"/>
    <mergeCell ref="V20:V21"/>
    <mergeCell ref="W20:W21"/>
    <mergeCell ref="P18:P19"/>
    <mergeCell ref="Q18:Q19"/>
    <mergeCell ref="R18:R19"/>
    <mergeCell ref="U18:U19"/>
    <mergeCell ref="V18:V19"/>
    <mergeCell ref="U16:U17"/>
    <mergeCell ref="V16:V17"/>
    <mergeCell ref="W16:W17"/>
    <mergeCell ref="X16:X17"/>
    <mergeCell ref="Y16:Y17"/>
    <mergeCell ref="Z16:Z17"/>
    <mergeCell ref="W18:W19"/>
    <mergeCell ref="X18:X19"/>
    <mergeCell ref="Y18:Y19"/>
    <mergeCell ref="Z18:Z19"/>
    <mergeCell ref="W12:W13"/>
    <mergeCell ref="X12:X13"/>
    <mergeCell ref="Y12:Y13"/>
    <mergeCell ref="Z12:Z13"/>
    <mergeCell ref="P14:P15"/>
    <mergeCell ref="Q14:Q15"/>
    <mergeCell ref="R14:R15"/>
    <mergeCell ref="U14:U15"/>
    <mergeCell ref="V14:V15"/>
    <mergeCell ref="W14:W15"/>
    <mergeCell ref="X14:X15"/>
    <mergeCell ref="Y14:Y15"/>
    <mergeCell ref="Z14:Z15"/>
    <mergeCell ref="W8:W9"/>
    <mergeCell ref="X8:X9"/>
    <mergeCell ref="Y8:Y9"/>
    <mergeCell ref="Z8:Z9"/>
    <mergeCell ref="P10:P11"/>
    <mergeCell ref="Q10:Q11"/>
    <mergeCell ref="R10:R11"/>
    <mergeCell ref="U10:U11"/>
    <mergeCell ref="V10:V11"/>
    <mergeCell ref="W10:W11"/>
    <mergeCell ref="X10:X11"/>
    <mergeCell ref="Y10:Y11"/>
    <mergeCell ref="Z10:Z11"/>
    <mergeCell ref="O8:O12"/>
    <mergeCell ref="P8:P9"/>
    <mergeCell ref="Q8:Q9"/>
    <mergeCell ref="R8:R9"/>
    <mergeCell ref="U8:U9"/>
    <mergeCell ref="V8:V9"/>
    <mergeCell ref="M60:M61"/>
    <mergeCell ref="C62:C63"/>
    <mergeCell ref="D62:D63"/>
    <mergeCell ref="E62:E63"/>
    <mergeCell ref="H62:H63"/>
    <mergeCell ref="I62:I63"/>
    <mergeCell ref="J62:J63"/>
    <mergeCell ref="K62:K63"/>
    <mergeCell ref="L62:L63"/>
    <mergeCell ref="M62:M63"/>
    <mergeCell ref="P12:P13"/>
    <mergeCell ref="Q12:Q13"/>
    <mergeCell ref="R12:R13"/>
    <mergeCell ref="U12:U13"/>
    <mergeCell ref="V12:V13"/>
    <mergeCell ref="P16:P17"/>
    <mergeCell ref="Q16:Q17"/>
    <mergeCell ref="R16:R17"/>
    <mergeCell ref="B60:B63"/>
    <mergeCell ref="C60:C61"/>
    <mergeCell ref="D60:D61"/>
    <mergeCell ref="E60:E61"/>
    <mergeCell ref="H60:H61"/>
    <mergeCell ref="I60:I61"/>
    <mergeCell ref="J60:J61"/>
    <mergeCell ref="K60:K61"/>
    <mergeCell ref="L60:L61"/>
    <mergeCell ref="C58:C59"/>
    <mergeCell ref="D58:D59"/>
    <mergeCell ref="E58:E59"/>
    <mergeCell ref="H58:H59"/>
    <mergeCell ref="I58:I59"/>
    <mergeCell ref="J58:J59"/>
    <mergeCell ref="K58:K59"/>
    <mergeCell ref="L58:L59"/>
    <mergeCell ref="M58:M59"/>
    <mergeCell ref="M54:M55"/>
    <mergeCell ref="C56:C57"/>
    <mergeCell ref="D56:D57"/>
    <mergeCell ref="E56:E57"/>
    <mergeCell ref="H56:H57"/>
    <mergeCell ref="I56:I57"/>
    <mergeCell ref="J56:J57"/>
    <mergeCell ref="K56:K57"/>
    <mergeCell ref="C54:C55"/>
    <mergeCell ref="D54:D55"/>
    <mergeCell ref="E54:E55"/>
    <mergeCell ref="H54:H55"/>
    <mergeCell ref="I54:I55"/>
    <mergeCell ref="J54:J55"/>
    <mergeCell ref="L56:L57"/>
    <mergeCell ref="M56:M57"/>
    <mergeCell ref="M50:M51"/>
    <mergeCell ref="C52:C53"/>
    <mergeCell ref="D52:D53"/>
    <mergeCell ref="E52:E53"/>
    <mergeCell ref="H52:H53"/>
    <mergeCell ref="I52:I53"/>
    <mergeCell ref="J52:J53"/>
    <mergeCell ref="K52:K53"/>
    <mergeCell ref="L52:L53"/>
    <mergeCell ref="M52:M53"/>
    <mergeCell ref="B50:B54"/>
    <mergeCell ref="C50:C51"/>
    <mergeCell ref="D50:D51"/>
    <mergeCell ref="E50:E51"/>
    <mergeCell ref="H50:H51"/>
    <mergeCell ref="I50:I51"/>
    <mergeCell ref="J50:J51"/>
    <mergeCell ref="K50:K51"/>
    <mergeCell ref="L50:L51"/>
    <mergeCell ref="K54:K55"/>
    <mergeCell ref="L54:L55"/>
    <mergeCell ref="L44:L45"/>
    <mergeCell ref="M44:M45"/>
    <mergeCell ref="B46:B49"/>
    <mergeCell ref="C46:C47"/>
    <mergeCell ref="D46:D47"/>
    <mergeCell ref="E46:E47"/>
    <mergeCell ref="H46:H47"/>
    <mergeCell ref="I46:I47"/>
    <mergeCell ref="J46:J47"/>
    <mergeCell ref="K46:K47"/>
    <mergeCell ref="L46:L47"/>
    <mergeCell ref="M46:M47"/>
    <mergeCell ref="C48:C49"/>
    <mergeCell ref="D48:D49"/>
    <mergeCell ref="E48:E49"/>
    <mergeCell ref="H48:H49"/>
    <mergeCell ref="I48:I49"/>
    <mergeCell ref="J48:J49"/>
    <mergeCell ref="K48:K49"/>
    <mergeCell ref="L48:L49"/>
    <mergeCell ref="M48:M49"/>
    <mergeCell ref="C44:C45"/>
    <mergeCell ref="D44:D45"/>
    <mergeCell ref="E44:E45"/>
    <mergeCell ref="H44:H45"/>
    <mergeCell ref="I44:I45"/>
    <mergeCell ref="J44:J45"/>
    <mergeCell ref="K44:K45"/>
    <mergeCell ref="C42:C43"/>
    <mergeCell ref="D42:D43"/>
    <mergeCell ref="E42:E43"/>
    <mergeCell ref="H42:H43"/>
    <mergeCell ref="I42:I43"/>
    <mergeCell ref="J42:J43"/>
    <mergeCell ref="D40:D41"/>
    <mergeCell ref="E40:E41"/>
    <mergeCell ref="H40:H41"/>
    <mergeCell ref="I40:I41"/>
    <mergeCell ref="J40:J41"/>
    <mergeCell ref="K40:K41"/>
    <mergeCell ref="L40:L41"/>
    <mergeCell ref="M40:M41"/>
    <mergeCell ref="K42:K43"/>
    <mergeCell ref="L42:L43"/>
    <mergeCell ref="M42:M43"/>
    <mergeCell ref="J34:J35"/>
    <mergeCell ref="K34:K35"/>
    <mergeCell ref="L34:L35"/>
    <mergeCell ref="M34:M35"/>
    <mergeCell ref="B36:B40"/>
    <mergeCell ref="C36:C37"/>
    <mergeCell ref="D36:D37"/>
    <mergeCell ref="E36:E37"/>
    <mergeCell ref="H36:H37"/>
    <mergeCell ref="I36:I37"/>
    <mergeCell ref="J36:J37"/>
    <mergeCell ref="K36:K37"/>
    <mergeCell ref="L36:L37"/>
    <mergeCell ref="M36:M37"/>
    <mergeCell ref="C38:C39"/>
    <mergeCell ref="D38:D39"/>
    <mergeCell ref="E38:E39"/>
    <mergeCell ref="H38:H39"/>
    <mergeCell ref="I38:I39"/>
    <mergeCell ref="J38:J39"/>
    <mergeCell ref="K38:K39"/>
    <mergeCell ref="L38:L39"/>
    <mergeCell ref="M38:M39"/>
    <mergeCell ref="C40:C41"/>
    <mergeCell ref="K30:K31"/>
    <mergeCell ref="L30:L31"/>
    <mergeCell ref="M30:M31"/>
    <mergeCell ref="B32:B35"/>
    <mergeCell ref="C32:C33"/>
    <mergeCell ref="D32:D33"/>
    <mergeCell ref="E32:E33"/>
    <mergeCell ref="H32:H33"/>
    <mergeCell ref="I32:I33"/>
    <mergeCell ref="J32:J33"/>
    <mergeCell ref="C30:C31"/>
    <mergeCell ref="D30:D31"/>
    <mergeCell ref="E30:E31"/>
    <mergeCell ref="H30:H31"/>
    <mergeCell ref="I30:I31"/>
    <mergeCell ref="J30:J31"/>
    <mergeCell ref="K32:K33"/>
    <mergeCell ref="L32:L33"/>
    <mergeCell ref="M32:M33"/>
    <mergeCell ref="C34:C35"/>
    <mergeCell ref="D34:D35"/>
    <mergeCell ref="E34:E35"/>
    <mergeCell ref="H34:H35"/>
    <mergeCell ref="I34:I35"/>
    <mergeCell ref="C28:C29"/>
    <mergeCell ref="D28:D29"/>
    <mergeCell ref="E28:E29"/>
    <mergeCell ref="H28:H29"/>
    <mergeCell ref="I28:I29"/>
    <mergeCell ref="J28:J29"/>
    <mergeCell ref="K28:K29"/>
    <mergeCell ref="L28:L29"/>
    <mergeCell ref="M28:M29"/>
    <mergeCell ref="K24:K25"/>
    <mergeCell ref="L24:L25"/>
    <mergeCell ref="M24:M25"/>
    <mergeCell ref="C26:C27"/>
    <mergeCell ref="D26:D27"/>
    <mergeCell ref="E26:E27"/>
    <mergeCell ref="H26:H27"/>
    <mergeCell ref="I26:I27"/>
    <mergeCell ref="J26:J27"/>
    <mergeCell ref="K26:K27"/>
    <mergeCell ref="L26:L27"/>
    <mergeCell ref="M26:M27"/>
    <mergeCell ref="L20:L21"/>
    <mergeCell ref="M20:M21"/>
    <mergeCell ref="B22:B26"/>
    <mergeCell ref="C22:C23"/>
    <mergeCell ref="D22:D23"/>
    <mergeCell ref="E22:E23"/>
    <mergeCell ref="H22:H23"/>
    <mergeCell ref="I22:I23"/>
    <mergeCell ref="J22:J23"/>
    <mergeCell ref="C20:C21"/>
    <mergeCell ref="D20:D21"/>
    <mergeCell ref="E20:E21"/>
    <mergeCell ref="H20:H21"/>
    <mergeCell ref="I20:I21"/>
    <mergeCell ref="J20:J21"/>
    <mergeCell ref="K22:K23"/>
    <mergeCell ref="L22:L23"/>
    <mergeCell ref="M22:M23"/>
    <mergeCell ref="C24:C25"/>
    <mergeCell ref="D24:D25"/>
    <mergeCell ref="E24:E25"/>
    <mergeCell ref="H24:H25"/>
    <mergeCell ref="I24:I25"/>
    <mergeCell ref="J24:J25"/>
    <mergeCell ref="B18:B21"/>
    <mergeCell ref="C18:C19"/>
    <mergeCell ref="D18:D19"/>
    <mergeCell ref="E18:E19"/>
    <mergeCell ref="H18:H19"/>
    <mergeCell ref="I18:I19"/>
    <mergeCell ref="J18:J19"/>
    <mergeCell ref="K18:K19"/>
    <mergeCell ref="K20:K21"/>
    <mergeCell ref="C16:C17"/>
    <mergeCell ref="D16:D17"/>
    <mergeCell ref="E16:E17"/>
    <mergeCell ref="H16:H17"/>
    <mergeCell ref="I16:I17"/>
    <mergeCell ref="J16:J17"/>
    <mergeCell ref="K16:K17"/>
    <mergeCell ref="L18:L19"/>
    <mergeCell ref="M18:M19"/>
    <mergeCell ref="L16:L17"/>
    <mergeCell ref="M16:M17"/>
    <mergeCell ref="J10:J11"/>
    <mergeCell ref="K10:K11"/>
    <mergeCell ref="L10:L11"/>
    <mergeCell ref="M10:M11"/>
    <mergeCell ref="J8:J9"/>
    <mergeCell ref="K8:K9"/>
    <mergeCell ref="L8:L9"/>
    <mergeCell ref="M8:M9"/>
    <mergeCell ref="C14:C15"/>
    <mergeCell ref="D14:D15"/>
    <mergeCell ref="E14:E15"/>
    <mergeCell ref="H14:H15"/>
    <mergeCell ref="I14:I15"/>
    <mergeCell ref="J14:J15"/>
    <mergeCell ref="K14:K15"/>
    <mergeCell ref="L14:L15"/>
    <mergeCell ref="I12:I13"/>
    <mergeCell ref="J12:J13"/>
    <mergeCell ref="K12:K13"/>
    <mergeCell ref="L12:L13"/>
    <mergeCell ref="M12:M13"/>
    <mergeCell ref="M14:M15"/>
    <mergeCell ref="B8:B12"/>
    <mergeCell ref="C8:C9"/>
    <mergeCell ref="D8:D9"/>
    <mergeCell ref="E8:E9"/>
    <mergeCell ref="H8:H9"/>
    <mergeCell ref="I8:I9"/>
    <mergeCell ref="C12:C13"/>
    <mergeCell ref="D12:D13"/>
    <mergeCell ref="E12:E13"/>
    <mergeCell ref="H12:H13"/>
    <mergeCell ref="C10:C11"/>
    <mergeCell ref="D10:D11"/>
    <mergeCell ref="E10:E11"/>
    <mergeCell ref="H10:H11"/>
    <mergeCell ref="I10:I11"/>
    <mergeCell ref="F7:G7"/>
    <mergeCell ref="S7:T7"/>
    <mergeCell ref="Y1:Z1"/>
    <mergeCell ref="W1:X1"/>
    <mergeCell ref="Q1:R1"/>
    <mergeCell ref="T1:U1"/>
    <mergeCell ref="N1:P1"/>
    <mergeCell ref="Q6:T6"/>
    <mergeCell ref="C3:F3"/>
    <mergeCell ref="C4:F4"/>
    <mergeCell ref="U6:X6"/>
    <mergeCell ref="H6:K6"/>
    <mergeCell ref="H3:J3"/>
    <mergeCell ref="H4:J4"/>
    <mergeCell ref="P3:S3"/>
    <mergeCell ref="U3:W3"/>
    <mergeCell ref="P4:S4"/>
    <mergeCell ref="U4:W4"/>
    <mergeCell ref="B1:J1"/>
    <mergeCell ref="D6:G6"/>
  </mergeCells>
  <phoneticPr fontId="3"/>
  <pageMargins left="0.7" right="0.7" top="0.75" bottom="0.75" header="0.3" footer="0.3"/>
  <pageSetup paperSize="9"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5"/>
  <sheetViews>
    <sheetView showZeros="0" zoomScaleNormal="100" workbookViewId="0">
      <selection activeCell="G47" sqref="G47"/>
    </sheetView>
  </sheetViews>
  <sheetFormatPr defaultRowHeight="18.75"/>
  <cols>
    <col min="1" max="1" width="2.25" customWidth="1"/>
    <col min="2" max="57" width="2.625" style="1" customWidth="1"/>
    <col min="58" max="113" width="2.625" customWidth="1"/>
  </cols>
  <sheetData>
    <row r="1" spans="1:113">
      <c r="B1" s="181">
        <f>'体重測定用紙 (入力)'!$E$8</f>
        <v>0</v>
      </c>
      <c r="C1" s="181"/>
      <c r="D1" s="181">
        <f>'体重測定用紙 (入力)'!$E$10</f>
        <v>0</v>
      </c>
      <c r="E1" s="181"/>
      <c r="F1" s="181">
        <f>'体重測定用紙 (入力)'!$E$12</f>
        <v>0</v>
      </c>
      <c r="G1" s="181"/>
      <c r="H1" s="181">
        <f>'体重測定用紙 (入力)'!$E$14</f>
        <v>0</v>
      </c>
      <c r="I1" s="181"/>
      <c r="J1" s="181">
        <f>'体重測定用紙 (入力)'!$E$16</f>
        <v>0</v>
      </c>
      <c r="K1" s="181"/>
      <c r="L1" s="181">
        <f>'体重測定用紙 (入力)'!$E$18</f>
        <v>0</v>
      </c>
      <c r="M1" s="181"/>
      <c r="N1" s="181">
        <f>'体重測定用紙 (入力)'!$E$20</f>
        <v>0</v>
      </c>
      <c r="O1" s="181"/>
      <c r="P1" s="181">
        <f>'体重測定用紙 (入力)'!$E$22</f>
        <v>0</v>
      </c>
      <c r="Q1" s="181"/>
      <c r="R1" s="181">
        <f>'体重測定用紙 (入力)'!$E$24</f>
        <v>0</v>
      </c>
      <c r="S1" s="181"/>
      <c r="T1" s="181">
        <f>'体重測定用紙 (入力)'!$E$26</f>
        <v>0</v>
      </c>
      <c r="U1" s="181"/>
      <c r="V1" s="181">
        <f>'体重測定用紙 (入力)'!$E$28</f>
        <v>0</v>
      </c>
      <c r="W1" s="181"/>
      <c r="X1" s="181">
        <f>'体重測定用紙 (入力)'!$E$30</f>
        <v>0</v>
      </c>
      <c r="Y1" s="181"/>
      <c r="Z1" s="181">
        <f>'体重測定用紙 (入力)'!$E$32</f>
        <v>0</v>
      </c>
      <c r="AA1" s="181"/>
      <c r="AB1" s="181">
        <f>'体重測定用紙 (入力)'!$E$34</f>
        <v>0</v>
      </c>
      <c r="AC1" s="181"/>
      <c r="AD1" s="181">
        <f>'体重測定用紙 (入力)'!$E$36</f>
        <v>0</v>
      </c>
      <c r="AE1" s="181"/>
      <c r="AF1" s="181">
        <f>'体重測定用紙 (入力)'!$E$38</f>
        <v>0</v>
      </c>
      <c r="AG1" s="181"/>
      <c r="AH1" s="181">
        <f>'体重測定用紙 (入力)'!$E$40</f>
        <v>0</v>
      </c>
      <c r="AI1" s="181"/>
      <c r="AJ1" s="181">
        <f>'体重測定用紙 (入力)'!$E$42</f>
        <v>0</v>
      </c>
      <c r="AK1" s="181"/>
      <c r="AL1" s="181">
        <f>'体重測定用紙 (入力)'!$E$44</f>
        <v>0</v>
      </c>
      <c r="AM1" s="181"/>
      <c r="AN1" s="181">
        <f>'体重測定用紙 (入力)'!$E$46</f>
        <v>0</v>
      </c>
      <c r="AO1" s="181"/>
      <c r="AP1" s="181">
        <f>'体重測定用紙 (入力)'!$E$48</f>
        <v>0</v>
      </c>
      <c r="AQ1" s="181"/>
      <c r="AR1" s="181">
        <f>'体重測定用紙 (入力)'!$E$50</f>
        <v>0</v>
      </c>
      <c r="AS1" s="181"/>
      <c r="AT1" s="181">
        <f>'体重測定用紙 (入力)'!$E$52</f>
        <v>0</v>
      </c>
      <c r="AU1" s="181"/>
      <c r="AV1" s="181">
        <f>'体重測定用紙 (入力)'!$E$54</f>
        <v>0</v>
      </c>
      <c r="AW1" s="181"/>
      <c r="AX1" s="181">
        <f>'体重測定用紙 (入力)'!$E$56</f>
        <v>0</v>
      </c>
      <c r="AY1" s="181"/>
      <c r="AZ1" s="181">
        <f>'体重測定用紙 (入力)'!$E$58</f>
        <v>0</v>
      </c>
      <c r="BA1" s="181"/>
      <c r="BB1" s="181">
        <f>'体重測定用紙 (入力)'!$E$60</f>
        <v>0</v>
      </c>
      <c r="BC1" s="181"/>
      <c r="BD1" s="181">
        <f>'体重測定用紙 (入力)'!$E$62</f>
        <v>0</v>
      </c>
      <c r="BE1" s="181"/>
      <c r="BF1" s="181">
        <f>'体重測定用紙 (入力)'!$R$8</f>
        <v>0</v>
      </c>
      <c r="BG1" s="181"/>
      <c r="BH1" s="181">
        <f>'体重測定用紙 (入力)'!$R$10</f>
        <v>0</v>
      </c>
      <c r="BI1" s="181"/>
      <c r="BJ1" s="181">
        <f>'体重測定用紙 (入力)'!$R$12</f>
        <v>0</v>
      </c>
      <c r="BK1" s="181"/>
      <c r="BL1" s="181">
        <f>'体重測定用紙 (入力)'!$R$14</f>
        <v>0</v>
      </c>
      <c r="BM1" s="181"/>
      <c r="BN1" s="181">
        <f>'体重測定用紙 (入力)'!$R$16</f>
        <v>0</v>
      </c>
      <c r="BO1" s="181"/>
      <c r="BP1" s="181">
        <f>'体重測定用紙 (入力)'!$R$18</f>
        <v>0</v>
      </c>
      <c r="BQ1" s="181"/>
      <c r="BR1" s="181">
        <f>'体重測定用紙 (入力)'!$R$20</f>
        <v>0</v>
      </c>
      <c r="BS1" s="181"/>
      <c r="BT1" s="181">
        <f>'体重測定用紙 (入力)'!$R$22</f>
        <v>0</v>
      </c>
      <c r="BU1" s="181"/>
      <c r="BV1" s="181">
        <f>'体重測定用紙 (入力)'!$R$24</f>
        <v>0</v>
      </c>
      <c r="BW1" s="181"/>
      <c r="BX1" s="181">
        <f>'体重測定用紙 (入力)'!$R$26</f>
        <v>0</v>
      </c>
      <c r="BY1" s="181"/>
      <c r="BZ1" s="181">
        <f>'体重測定用紙 (入力)'!$R$28</f>
        <v>0</v>
      </c>
      <c r="CA1" s="181"/>
      <c r="CB1" s="181">
        <f>'体重測定用紙 (入力)'!$R$30</f>
        <v>0</v>
      </c>
      <c r="CC1" s="181"/>
      <c r="CD1" s="181">
        <f>'体重測定用紙 (入力)'!$R$32</f>
        <v>0</v>
      </c>
      <c r="CE1" s="181"/>
      <c r="CF1" s="181">
        <f>'体重測定用紙 (入力)'!$R$34</f>
        <v>0</v>
      </c>
      <c r="CG1" s="181"/>
      <c r="CH1" s="181">
        <f>'体重測定用紙 (入力)'!$R$36</f>
        <v>0</v>
      </c>
      <c r="CI1" s="181"/>
      <c r="CJ1" s="181">
        <f>'体重測定用紙 (入力)'!$R$38</f>
        <v>0</v>
      </c>
      <c r="CK1" s="181"/>
      <c r="CL1" s="181">
        <f>'体重測定用紙 (入力)'!$R$40</f>
        <v>0</v>
      </c>
      <c r="CM1" s="181"/>
      <c r="CN1" s="181">
        <f>'体重測定用紙 (入力)'!$R$42</f>
        <v>0</v>
      </c>
      <c r="CO1" s="181"/>
      <c r="CP1" s="181">
        <f>'体重測定用紙 (入力)'!$R$44</f>
        <v>0</v>
      </c>
      <c r="CQ1" s="181"/>
      <c r="CR1" s="181">
        <f>'体重測定用紙 (入力)'!$R$46</f>
        <v>0</v>
      </c>
      <c r="CS1" s="181"/>
      <c r="CT1" s="181">
        <f>'体重測定用紙 (入力)'!$R$48</f>
        <v>0</v>
      </c>
      <c r="CU1" s="181"/>
      <c r="CV1" s="181">
        <f>'体重測定用紙 (入力)'!$R$50</f>
        <v>0</v>
      </c>
      <c r="CW1" s="181"/>
      <c r="CX1" s="181">
        <f>'体重測定用紙 (入力)'!$R$52</f>
        <v>0</v>
      </c>
      <c r="CY1" s="181"/>
      <c r="CZ1" s="181">
        <f>'体重測定用紙 (入力)'!$R$54</f>
        <v>0</v>
      </c>
      <c r="DA1" s="181"/>
      <c r="DB1" s="181">
        <f>'体重測定用紙 (入力)'!$R$56</f>
        <v>0</v>
      </c>
      <c r="DC1" s="181"/>
      <c r="DD1" s="181">
        <f>'体重測定用紙 (入力)'!$R$58</f>
        <v>0</v>
      </c>
      <c r="DE1" s="181"/>
      <c r="DF1" s="181">
        <f>'体重測定用紙 (入力)'!$R$60</f>
        <v>0</v>
      </c>
      <c r="DG1" s="181"/>
      <c r="DH1" s="181">
        <f>'体重測定用紙 (入力)'!$R$62</f>
        <v>0</v>
      </c>
      <c r="DI1" s="181"/>
    </row>
    <row r="2" spans="1:113" ht="23.25" customHeight="1">
      <c r="A2" t="s">
        <v>27</v>
      </c>
      <c r="B2" s="77" t="e">
        <f>IF('体重測定用紙 (入力)'!G8=0,NA(),'体重測定用紙 (入力)'!G8)</f>
        <v>#N/A</v>
      </c>
      <c r="C2" s="76" t="e">
        <f>IF('体重測定用紙 (入力)'!G9=0,NA(),'体重測定用紙 (入力)'!G9)</f>
        <v>#N/A</v>
      </c>
      <c r="D2" s="77" t="e">
        <f>IF('体重測定用紙 (入力)'!G10=0,NA(),'体重測定用紙 (入力)'!G10)</f>
        <v>#N/A</v>
      </c>
      <c r="E2" s="76" t="e">
        <f>IF('体重測定用紙 (入力)'!G11=0,NA(),'体重測定用紙 (入力)'!G11)</f>
        <v>#N/A</v>
      </c>
      <c r="F2" s="77" t="e">
        <f>IF('体重測定用紙 (入力)'!G12=0,NA(),'体重測定用紙 (入力)'!G12)</f>
        <v>#N/A</v>
      </c>
      <c r="G2" s="76" t="e">
        <f>IF('体重測定用紙 (入力)'!G13=0,NA(),'体重測定用紙 (入力)'!G13)</f>
        <v>#N/A</v>
      </c>
      <c r="H2" s="77" t="e">
        <f>IF('体重測定用紙 (入力)'!G14=0,NA(),'体重測定用紙 (入力)'!G14)</f>
        <v>#N/A</v>
      </c>
      <c r="I2" s="76" t="e">
        <f>IF('体重測定用紙 (入力)'!G15=0,NA(),'体重測定用紙 (入力)'!G15)</f>
        <v>#N/A</v>
      </c>
      <c r="J2" s="77" t="e">
        <f>IF('体重測定用紙 (入力)'!G16=0,NA(),'体重測定用紙 (入力)'!G16)</f>
        <v>#N/A</v>
      </c>
      <c r="K2" s="76" t="e">
        <f>IF('体重測定用紙 (入力)'!G17=0,NA(),'体重測定用紙 (入力)'!G17)</f>
        <v>#N/A</v>
      </c>
      <c r="L2" s="77" t="e">
        <f>IF('体重測定用紙 (入力)'!G18=0,NA(),'体重測定用紙 (入力)'!G18)</f>
        <v>#N/A</v>
      </c>
      <c r="M2" s="76" t="e">
        <f>IF('体重測定用紙 (入力)'!G19=0,NA(),'体重測定用紙 (入力)'!G19)</f>
        <v>#N/A</v>
      </c>
      <c r="N2" s="77" t="e">
        <f>IF('体重測定用紙 (入力)'!G20=0,NA(),'体重測定用紙 (入力)'!G20)</f>
        <v>#N/A</v>
      </c>
      <c r="O2" s="76" t="e">
        <f>IF('体重測定用紙 (入力)'!G21=0,NA(),'体重測定用紙 (入力)'!G21)</f>
        <v>#N/A</v>
      </c>
      <c r="P2" s="77" t="e">
        <f>IF('体重測定用紙 (入力)'!G22=0,NA(),'体重測定用紙 (入力)'!G22)</f>
        <v>#N/A</v>
      </c>
      <c r="Q2" s="76" t="e">
        <f>IF('体重測定用紙 (入力)'!G23=0,NA(),'体重測定用紙 (入力)'!G23)</f>
        <v>#N/A</v>
      </c>
      <c r="R2" s="77" t="e">
        <f>IF('体重測定用紙 (入力)'!G24=0,NA(),'体重測定用紙 (入力)'!G24)</f>
        <v>#N/A</v>
      </c>
      <c r="S2" s="76" t="e">
        <f>IF('体重測定用紙 (入力)'!G25=0,NA(),'体重測定用紙 (入力)'!G25)</f>
        <v>#N/A</v>
      </c>
      <c r="T2" s="77" t="e">
        <f>IF('体重測定用紙 (入力)'!G26=0,NA(),'体重測定用紙 (入力)'!G26)</f>
        <v>#N/A</v>
      </c>
      <c r="U2" s="76" t="e">
        <f>IF('体重測定用紙 (入力)'!G27=0,NA(),'体重測定用紙 (入力)'!G27)</f>
        <v>#N/A</v>
      </c>
      <c r="V2" s="77" t="e">
        <f>IF('体重測定用紙 (入力)'!G28=0,NA(),'体重測定用紙 (入力)'!G28)</f>
        <v>#N/A</v>
      </c>
      <c r="W2" s="76" t="e">
        <f>IF('体重測定用紙 (入力)'!G29=0,NA(),'体重測定用紙 (入力)'!G29)</f>
        <v>#N/A</v>
      </c>
      <c r="X2" s="77" t="e">
        <f>IF('体重測定用紙 (入力)'!G30=0,NA(),'体重測定用紙 (入力)'!G30)</f>
        <v>#N/A</v>
      </c>
      <c r="Y2" s="76" t="e">
        <f>IF('体重測定用紙 (入力)'!G31=0,NA(),'体重測定用紙 (入力)'!G31)</f>
        <v>#N/A</v>
      </c>
      <c r="Z2" s="77" t="e">
        <f>IF('体重測定用紙 (入力)'!G32=0,NA(),'体重測定用紙 (入力)'!G32)</f>
        <v>#N/A</v>
      </c>
      <c r="AA2" s="76" t="e">
        <f>IF('体重測定用紙 (入力)'!G33=0,NA(),'体重測定用紙 (入力)'!G33)</f>
        <v>#N/A</v>
      </c>
      <c r="AB2" s="77" t="e">
        <f>IF('体重測定用紙 (入力)'!G34=0,NA(),'体重測定用紙 (入力)'!G34)</f>
        <v>#N/A</v>
      </c>
      <c r="AC2" s="76" t="e">
        <f>IF('体重測定用紙 (入力)'!G35=0,NA(),'体重測定用紙 (入力)'!G35)</f>
        <v>#N/A</v>
      </c>
      <c r="AD2" s="77" t="e">
        <f>IF('体重測定用紙 (入力)'!G36=0,NA(),'体重測定用紙 (入力)'!G36)</f>
        <v>#N/A</v>
      </c>
      <c r="AE2" s="76" t="e">
        <f>IF('体重測定用紙 (入力)'!G37=0,NA(),'体重測定用紙 (入力)'!G37)</f>
        <v>#N/A</v>
      </c>
      <c r="AF2" s="77" t="e">
        <f>IF('体重測定用紙 (入力)'!G38=0,NA(),'体重測定用紙 (入力)'!G38)</f>
        <v>#N/A</v>
      </c>
      <c r="AG2" s="76" t="e">
        <f>IF('体重測定用紙 (入力)'!G39=0,NA(),'体重測定用紙 (入力)'!G39)</f>
        <v>#N/A</v>
      </c>
      <c r="AH2" s="77" t="e">
        <f>IF('体重測定用紙 (入力)'!G40=0,NA(),'体重測定用紙 (入力)'!G40)</f>
        <v>#N/A</v>
      </c>
      <c r="AI2" s="76" t="e">
        <f>IF('体重測定用紙 (入力)'!G41=0,NA(),'体重測定用紙 (入力)'!G41)</f>
        <v>#N/A</v>
      </c>
      <c r="AJ2" s="77" t="e">
        <f>IF('体重測定用紙 (入力)'!G42=0,NA(),'体重測定用紙 (入力)'!G42)</f>
        <v>#N/A</v>
      </c>
      <c r="AK2" s="76" t="e">
        <f>IF('体重測定用紙 (入力)'!G43=0,NA(),'体重測定用紙 (入力)'!G43)</f>
        <v>#N/A</v>
      </c>
      <c r="AL2" s="77" t="e">
        <f>IF('体重測定用紙 (入力)'!G44=0,NA(),'体重測定用紙 (入力)'!G44)</f>
        <v>#N/A</v>
      </c>
      <c r="AM2" s="76" t="e">
        <f>IF('体重測定用紙 (入力)'!G45=0,NA(),'体重測定用紙 (入力)'!G45)</f>
        <v>#N/A</v>
      </c>
      <c r="AN2" s="77" t="e">
        <f>IF('体重測定用紙 (入力)'!G46=0,NA(),'体重測定用紙 (入力)'!G46)</f>
        <v>#N/A</v>
      </c>
      <c r="AO2" s="76" t="e">
        <f>IF('体重測定用紙 (入力)'!G47=0,NA(),'体重測定用紙 (入力)'!G47)</f>
        <v>#N/A</v>
      </c>
      <c r="AP2" s="77" t="e">
        <f>IF('体重測定用紙 (入力)'!G48=0,NA(),'体重測定用紙 (入力)'!G48)</f>
        <v>#N/A</v>
      </c>
      <c r="AQ2" s="76" t="e">
        <f>IF('体重測定用紙 (入力)'!G49=0,NA(),'体重測定用紙 (入力)'!G49)</f>
        <v>#N/A</v>
      </c>
      <c r="AR2" s="77" t="e">
        <f>IF('体重測定用紙 (入力)'!G50=0,NA(),'体重測定用紙 (入力)'!G50)</f>
        <v>#N/A</v>
      </c>
      <c r="AS2" s="76" t="e">
        <f>IF('体重測定用紙 (入力)'!G51=0,NA(),'体重測定用紙 (入力)'!G51)</f>
        <v>#N/A</v>
      </c>
      <c r="AT2" s="77" t="e">
        <f>IF('体重測定用紙 (入力)'!G52=0,NA(),'体重測定用紙 (入力)'!G52)</f>
        <v>#N/A</v>
      </c>
      <c r="AU2" s="76" t="e">
        <f>IF('体重測定用紙 (入力)'!G53=0,NA(),'体重測定用紙 (入力)'!G53)</f>
        <v>#N/A</v>
      </c>
      <c r="AV2" s="77" t="e">
        <f>IF('体重測定用紙 (入力)'!G54=0,NA(),'体重測定用紙 (入力)'!G54)</f>
        <v>#N/A</v>
      </c>
      <c r="AW2" s="76" t="e">
        <f>IF('体重測定用紙 (入力)'!G55=0,NA(),'体重測定用紙 (入力)'!G55)</f>
        <v>#N/A</v>
      </c>
      <c r="AX2" s="77" t="e">
        <f>IF('体重測定用紙 (入力)'!G56=0,NA(),'体重測定用紙 (入力)'!G56)</f>
        <v>#N/A</v>
      </c>
      <c r="AY2" s="76" t="e">
        <f>IF('体重測定用紙 (入力)'!G57=0,NA(),'体重測定用紙 (入力)'!G57)</f>
        <v>#N/A</v>
      </c>
      <c r="AZ2" s="77" t="e">
        <f>IF('体重測定用紙 (入力)'!G58=0,NA(),'体重測定用紙 (入力)'!G58)</f>
        <v>#N/A</v>
      </c>
      <c r="BA2" s="76" t="e">
        <f>IF('体重測定用紙 (入力)'!G59=0,NA(),'体重測定用紙 (入力)'!G59)</f>
        <v>#N/A</v>
      </c>
      <c r="BB2" s="77" t="e">
        <f>IF('体重測定用紙 (入力)'!G60=0,NA(),'体重測定用紙 (入力)'!G60)</f>
        <v>#N/A</v>
      </c>
      <c r="BC2" s="76" t="e">
        <f>IF('体重測定用紙 (入力)'!G61=0,NA(),'体重測定用紙 (入力)'!G61)</f>
        <v>#N/A</v>
      </c>
      <c r="BD2" s="77" t="e">
        <f>IF('体重測定用紙 (入力)'!G62=0,NA(),'体重測定用紙 (入力)'!G62)</f>
        <v>#N/A</v>
      </c>
      <c r="BE2" s="76" t="e">
        <f>IF('体重測定用紙 (入力)'!G63=0,NA(),'体重測定用紙 (入力)'!G63)</f>
        <v>#N/A</v>
      </c>
      <c r="BF2" s="77" t="e">
        <f>IF('体重測定用紙 (入力)'!T8=0,NA(),'体重測定用紙 (入力)'!T8)</f>
        <v>#N/A</v>
      </c>
      <c r="BG2" s="76" t="e">
        <f>IF('体重測定用紙 (入力)'!T9=0,NA(),'体重測定用紙 (入力)'!T9)</f>
        <v>#N/A</v>
      </c>
      <c r="BH2" s="77" t="e">
        <f>IF('体重測定用紙 (入力)'!T10=0,NA(),'体重測定用紙 (入力)'!T10)</f>
        <v>#N/A</v>
      </c>
      <c r="BI2" s="76" t="e">
        <f>IF('体重測定用紙 (入力)'!T11=0,NA(),'体重測定用紙 (入力)'!T11)</f>
        <v>#N/A</v>
      </c>
      <c r="BJ2" s="77" t="e">
        <f>IF('体重測定用紙 (入力)'!T12=0,NA(),'体重測定用紙 (入力)'!T12)</f>
        <v>#N/A</v>
      </c>
      <c r="BK2" s="76" t="e">
        <f>IF('体重測定用紙 (入力)'!T13=0,NA(),'体重測定用紙 (入力)'!T13)</f>
        <v>#N/A</v>
      </c>
      <c r="BL2" s="77" t="e">
        <f>IF('体重測定用紙 (入力)'!T14=0,NA(),'体重測定用紙 (入力)'!T14)</f>
        <v>#N/A</v>
      </c>
      <c r="BM2" s="76" t="e">
        <f>IF('体重測定用紙 (入力)'!T15=0,NA(),'体重測定用紙 (入力)'!T15)</f>
        <v>#N/A</v>
      </c>
      <c r="BN2" s="77" t="e">
        <f>IF('体重測定用紙 (入力)'!T16=0,NA(),'体重測定用紙 (入力)'!T16)</f>
        <v>#N/A</v>
      </c>
      <c r="BO2" s="76" t="e">
        <f>IF('体重測定用紙 (入力)'!T17=0,NA(),'体重測定用紙 (入力)'!T17)</f>
        <v>#N/A</v>
      </c>
      <c r="BP2" s="77" t="e">
        <f>IF('体重測定用紙 (入力)'!T18=0,NA(),'体重測定用紙 (入力)'!T18)</f>
        <v>#N/A</v>
      </c>
      <c r="BQ2" s="76" t="e">
        <f>IF('体重測定用紙 (入力)'!T19=0,NA(),'体重測定用紙 (入力)'!T19)</f>
        <v>#N/A</v>
      </c>
      <c r="BR2" s="77" t="e">
        <f>IF('体重測定用紙 (入力)'!T20=0,NA(),'体重測定用紙 (入力)'!T20)</f>
        <v>#N/A</v>
      </c>
      <c r="BS2" s="76" t="e">
        <f>IF('体重測定用紙 (入力)'!T21=0,NA(),'体重測定用紙 (入力)'!T21)</f>
        <v>#N/A</v>
      </c>
      <c r="BT2" s="77" t="e">
        <f>IF('体重測定用紙 (入力)'!T22=0,NA(),'体重測定用紙 (入力)'!T22)</f>
        <v>#N/A</v>
      </c>
      <c r="BU2" s="76" t="e">
        <f>IF('体重測定用紙 (入力)'!T23=0,NA(),'体重測定用紙 (入力)'!T23)</f>
        <v>#N/A</v>
      </c>
      <c r="BV2" s="77" t="e">
        <f>IF('体重測定用紙 (入力)'!T24=0,NA(),'体重測定用紙 (入力)'!T24)</f>
        <v>#N/A</v>
      </c>
      <c r="BW2" s="76" t="e">
        <f>IF('体重測定用紙 (入力)'!T25=0,NA(),'体重測定用紙 (入力)'!T25)</f>
        <v>#N/A</v>
      </c>
      <c r="BX2" s="77" t="e">
        <f>IF('体重測定用紙 (入力)'!T26=0,NA(),'体重測定用紙 (入力)'!T26)</f>
        <v>#N/A</v>
      </c>
      <c r="BY2" s="76" t="e">
        <f>IF('体重測定用紙 (入力)'!T27=0,NA(),'体重測定用紙 (入力)'!T27)</f>
        <v>#N/A</v>
      </c>
      <c r="BZ2" s="77" t="e">
        <f>IF('体重測定用紙 (入力)'!T28=0,NA(),'体重測定用紙 (入力)'!T28)</f>
        <v>#N/A</v>
      </c>
      <c r="CA2" s="76" t="e">
        <f>IF('体重測定用紙 (入力)'!T29=0,NA(),'体重測定用紙 (入力)'!T29)</f>
        <v>#N/A</v>
      </c>
      <c r="CB2" s="77" t="e">
        <f>IF('体重測定用紙 (入力)'!T30=0,NA(),'体重測定用紙 (入力)'!T30)</f>
        <v>#N/A</v>
      </c>
      <c r="CC2" s="76" t="e">
        <f>IF('体重測定用紙 (入力)'!T31=0,NA(),'体重測定用紙 (入力)'!T31)</f>
        <v>#N/A</v>
      </c>
      <c r="CD2" s="77" t="e">
        <f>IF('体重測定用紙 (入力)'!T32=0,NA(),'体重測定用紙 (入力)'!T32)</f>
        <v>#N/A</v>
      </c>
      <c r="CE2" s="76" t="e">
        <f>IF('体重測定用紙 (入力)'!T33=0,NA(),'体重測定用紙 (入力)'!T33)</f>
        <v>#N/A</v>
      </c>
      <c r="CF2" s="77" t="e">
        <f>IF('体重測定用紙 (入力)'!T34=0,NA(),'体重測定用紙 (入力)'!T34)</f>
        <v>#N/A</v>
      </c>
      <c r="CG2" s="76" t="e">
        <f>IF('体重測定用紙 (入力)'!T35=0,NA(),'体重測定用紙 (入力)'!T35)</f>
        <v>#N/A</v>
      </c>
      <c r="CH2" s="77" t="e">
        <f>IF('体重測定用紙 (入力)'!T36=0,NA(),'体重測定用紙 (入力)'!T36)</f>
        <v>#N/A</v>
      </c>
      <c r="CI2" s="76" t="e">
        <f>IF('体重測定用紙 (入力)'!T37=0,NA(),'体重測定用紙 (入力)'!T37)</f>
        <v>#N/A</v>
      </c>
      <c r="CJ2" s="77" t="e">
        <f>IF('体重測定用紙 (入力)'!T38=0,NA(),'体重測定用紙 (入力)'!T38)</f>
        <v>#N/A</v>
      </c>
      <c r="CK2" s="76" t="e">
        <f>IF('体重測定用紙 (入力)'!T39=0,NA(),'体重測定用紙 (入力)'!T39)</f>
        <v>#N/A</v>
      </c>
      <c r="CL2" s="77" t="e">
        <f>IF('体重測定用紙 (入力)'!T40=0,NA(),'体重測定用紙 (入力)'!T40)</f>
        <v>#N/A</v>
      </c>
      <c r="CM2" s="76" t="e">
        <f>IF('体重測定用紙 (入力)'!T41=0,NA(),'体重測定用紙 (入力)'!T41)</f>
        <v>#N/A</v>
      </c>
      <c r="CN2" s="77" t="e">
        <f>IF('体重測定用紙 (入力)'!T42=0,NA(),'体重測定用紙 (入力)'!T42)</f>
        <v>#N/A</v>
      </c>
      <c r="CO2" s="76" t="e">
        <f>IF('体重測定用紙 (入力)'!T43=0,NA(),'体重測定用紙 (入力)'!T43)</f>
        <v>#N/A</v>
      </c>
      <c r="CP2" s="77" t="e">
        <f>IF('体重測定用紙 (入力)'!T44=0,NA(),'体重測定用紙 (入力)'!T44)</f>
        <v>#N/A</v>
      </c>
      <c r="CQ2" s="76" t="e">
        <f>IF('体重測定用紙 (入力)'!T45=0,NA(),'体重測定用紙 (入力)'!T45)</f>
        <v>#N/A</v>
      </c>
      <c r="CR2" s="77" t="e">
        <f>IF('体重測定用紙 (入力)'!T46=0,NA(),'体重測定用紙 (入力)'!T46)</f>
        <v>#N/A</v>
      </c>
      <c r="CS2" s="76" t="e">
        <f>IF('体重測定用紙 (入力)'!T47=0,NA(),'体重測定用紙 (入力)'!T47)</f>
        <v>#N/A</v>
      </c>
      <c r="CT2" s="77" t="e">
        <f>IF('体重測定用紙 (入力)'!T48=0,NA(),'体重測定用紙 (入力)'!T48)</f>
        <v>#N/A</v>
      </c>
      <c r="CU2" s="76" t="e">
        <f>IF('体重測定用紙 (入力)'!T49=0,NA(),'体重測定用紙 (入力)'!T49)</f>
        <v>#N/A</v>
      </c>
      <c r="CV2" s="77" t="e">
        <f>IF('体重測定用紙 (入力)'!T50=0,NA(),'体重測定用紙 (入力)'!T50)</f>
        <v>#N/A</v>
      </c>
      <c r="CW2" s="76" t="e">
        <f>IF('体重測定用紙 (入力)'!T51=0,NA(),'体重測定用紙 (入力)'!T51)</f>
        <v>#N/A</v>
      </c>
      <c r="CX2" s="77" t="e">
        <f>IF('体重測定用紙 (入力)'!T52=0,NA(),'体重測定用紙 (入力)'!T52)</f>
        <v>#N/A</v>
      </c>
      <c r="CY2" s="76" t="e">
        <f>IF('体重測定用紙 (入力)'!T53=0,NA(),'体重測定用紙 (入力)'!T53)</f>
        <v>#N/A</v>
      </c>
      <c r="CZ2" s="77" t="e">
        <f>IF('体重測定用紙 (入力)'!T54=0,NA(),'体重測定用紙 (入力)'!T54)</f>
        <v>#N/A</v>
      </c>
      <c r="DA2" s="76" t="e">
        <f>IF('体重測定用紙 (入力)'!T55=0,NA(),'体重測定用紙 (入力)'!T55)</f>
        <v>#N/A</v>
      </c>
      <c r="DB2" s="77" t="e">
        <f>IF('体重測定用紙 (入力)'!T56=0,NA(),'体重測定用紙 (入力)'!T56)</f>
        <v>#N/A</v>
      </c>
      <c r="DC2" s="76" t="e">
        <f>IF('体重測定用紙 (入力)'!T57=0,NA(),'体重測定用紙 (入力)'!T57)</f>
        <v>#N/A</v>
      </c>
      <c r="DD2" s="77" t="e">
        <f>IF('体重測定用紙 (入力)'!T58=0,NA(),'体重測定用紙 (入力)'!T58)</f>
        <v>#N/A</v>
      </c>
      <c r="DE2" s="76" t="e">
        <f>IF('体重測定用紙 (入力)'!T59=0,NA(),'体重測定用紙 (入力)'!T59)</f>
        <v>#N/A</v>
      </c>
      <c r="DF2" s="77" t="e">
        <f>IF('体重測定用紙 (入力)'!T60=0,NA(),'体重測定用紙 (入力)'!T60)</f>
        <v>#N/A</v>
      </c>
      <c r="DG2" s="76" t="e">
        <f>IF('体重測定用紙 (入力)'!T61=0,NA(),'体重測定用紙 (入力)'!T61)</f>
        <v>#N/A</v>
      </c>
      <c r="DH2" s="77" t="e">
        <f>IF('体重測定用紙 (入力)'!T62=0,NA(),'体重測定用紙 (入力)'!T62)</f>
        <v>#N/A</v>
      </c>
      <c r="DI2" s="76" t="e">
        <f>IF('体重測定用紙 (入力)'!T63=0,NA(),'体重測定用紙 (入力)'!T63)</f>
        <v>#N/A</v>
      </c>
    </row>
    <row r="3" spans="1:11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</row>
    <row r="4" spans="1:11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</row>
    <row r="5" spans="1:113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</row>
    <row r="6" spans="1:113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</row>
    <row r="7" spans="1:113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</row>
    <row r="8" spans="1:113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</row>
    <row r="9" spans="1:113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</row>
    <row r="10" spans="1:113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</row>
    <row r="11" spans="1:113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</row>
    <row r="12" spans="1:11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</row>
    <row r="13" spans="1:113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</row>
    <row r="14" spans="1:113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</row>
    <row r="15" spans="1:113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</row>
    <row r="16" spans="1:113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</row>
    <row r="17" spans="2:113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</row>
    <row r="18" spans="2:113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</row>
    <row r="19" spans="2:113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</row>
    <row r="20" spans="2:113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</row>
    <row r="21" spans="2:11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</row>
    <row r="22" spans="2:113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</row>
    <row r="23" spans="2:113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</row>
    <row r="24" spans="2:113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</row>
    <row r="25" spans="2:113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</row>
  </sheetData>
  <mergeCells count="56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T1:BU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CR1:C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DF1:DG1"/>
    <mergeCell ref="DH1:DI1"/>
    <mergeCell ref="CT1:CU1"/>
    <mergeCell ref="CV1:CW1"/>
    <mergeCell ref="CX1:CY1"/>
    <mergeCell ref="CZ1:DA1"/>
    <mergeCell ref="DB1:DC1"/>
    <mergeCell ref="DD1:DE1"/>
  </mergeCells>
  <phoneticPr fontId="3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A80"/>
  <sheetViews>
    <sheetView zoomScale="80" zoomScaleNormal="80" workbookViewId="0">
      <pane ySplit="7" topLeftCell="A8" activePane="bottomLeft" state="frozen"/>
      <selection activeCell="G47" sqref="G47"/>
      <selection pane="bottomLeft" activeCell="K68" sqref="K68"/>
    </sheetView>
  </sheetViews>
  <sheetFormatPr defaultRowHeight="18.75"/>
  <cols>
    <col min="1" max="1" width="2" customWidth="1"/>
    <col min="2" max="2" width="10.5" style="1" customWidth="1"/>
    <col min="3" max="3" width="4.875" customWidth="1"/>
    <col min="4" max="4" width="4.625" style="1" customWidth="1"/>
    <col min="5" max="6" width="4.375" style="1" customWidth="1"/>
    <col min="7" max="7" width="11.25" style="1" customWidth="1"/>
    <col min="8" max="11" width="6.375" style="1" customWidth="1"/>
    <col min="12" max="12" width="18.125" customWidth="1"/>
    <col min="13" max="13" width="13.375" customWidth="1"/>
    <col min="14" max="14" width="3.5" customWidth="1"/>
    <col min="15" max="15" width="10.5" customWidth="1"/>
    <col min="16" max="18" width="4.625" customWidth="1"/>
    <col min="19" max="19" width="4.25" customWidth="1"/>
    <col min="20" max="20" width="11.25" customWidth="1"/>
    <col min="21" max="24" width="6.375" customWidth="1"/>
    <col min="25" max="25" width="18.25" customWidth="1"/>
    <col min="26" max="26" width="13.375" customWidth="1"/>
  </cols>
  <sheetData>
    <row r="1" spans="1:131" ht="27.75" customHeight="1">
      <c r="A1" s="2"/>
      <c r="B1" s="106" t="s">
        <v>26</v>
      </c>
      <c r="C1" s="107"/>
      <c r="D1" s="108"/>
      <c r="E1" s="108"/>
      <c r="F1" s="108"/>
      <c r="G1" s="108"/>
      <c r="H1" s="108"/>
      <c r="I1" s="108"/>
      <c r="J1" s="109"/>
      <c r="K1" s="62"/>
      <c r="L1" s="35"/>
      <c r="M1" s="49"/>
      <c r="N1" s="87" t="s">
        <v>25</v>
      </c>
      <c r="O1" s="87"/>
      <c r="P1" s="87"/>
      <c r="Q1" s="82">
        <v>99</v>
      </c>
      <c r="R1" s="84"/>
      <c r="S1" s="63" t="s">
        <v>36</v>
      </c>
      <c r="T1" s="85">
        <v>999999</v>
      </c>
      <c r="U1" s="86"/>
      <c r="V1" s="10"/>
      <c r="W1" s="83" t="s">
        <v>23</v>
      </c>
      <c r="X1" s="83"/>
      <c r="Y1" s="82" t="s">
        <v>39</v>
      </c>
      <c r="Z1" s="82"/>
      <c r="AA1" s="35"/>
      <c r="AB1" s="35"/>
    </row>
    <row r="2" spans="1:131" ht="6" customHeight="1">
      <c r="A2" s="2"/>
      <c r="B2" s="61"/>
      <c r="C2" s="61"/>
      <c r="D2" s="61"/>
      <c r="E2" s="61"/>
      <c r="F2" s="61"/>
      <c r="G2" s="61"/>
      <c r="H2" s="61"/>
      <c r="I2" s="61"/>
      <c r="J2" s="61"/>
      <c r="K2" s="57"/>
      <c r="L2" s="35"/>
      <c r="M2" s="49"/>
      <c r="N2" s="52"/>
      <c r="O2" s="52"/>
      <c r="P2" s="52"/>
      <c r="Q2" s="50"/>
      <c r="R2" s="50"/>
      <c r="S2" s="38"/>
      <c r="T2" s="51"/>
      <c r="U2" s="51"/>
      <c r="V2" s="13"/>
      <c r="W2" s="53"/>
      <c r="X2" s="53"/>
      <c r="Y2" s="50"/>
      <c r="Z2" s="50"/>
      <c r="AA2" s="35"/>
      <c r="AB2" s="35"/>
    </row>
    <row r="3" spans="1:131" s="35" customFormat="1" ht="27.75" customHeight="1">
      <c r="A3" s="42"/>
      <c r="C3" s="90" t="s">
        <v>29</v>
      </c>
      <c r="D3" s="91"/>
      <c r="E3" s="91"/>
      <c r="F3" s="92"/>
      <c r="H3" s="102" t="s">
        <v>30</v>
      </c>
      <c r="I3" s="102"/>
      <c r="J3" s="102"/>
      <c r="K3" s="57"/>
      <c r="L3" s="55" t="s">
        <v>22</v>
      </c>
      <c r="M3" s="59"/>
      <c r="N3" s="52"/>
      <c r="O3" s="52"/>
      <c r="P3" s="104" t="s">
        <v>29</v>
      </c>
      <c r="Q3" s="104"/>
      <c r="R3" s="104"/>
      <c r="S3" s="104"/>
      <c r="U3" s="102" t="s">
        <v>37</v>
      </c>
      <c r="V3" s="102"/>
      <c r="W3" s="102"/>
      <c r="X3" s="49"/>
      <c r="Y3" s="55" t="s">
        <v>31</v>
      </c>
      <c r="Z3" s="50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</row>
    <row r="4" spans="1:131" s="35" customFormat="1" ht="27.75" customHeight="1">
      <c r="A4" s="42"/>
      <c r="C4" s="93">
        <v>66</v>
      </c>
      <c r="D4" s="94"/>
      <c r="E4" s="94"/>
      <c r="F4" s="95"/>
      <c r="H4" s="103">
        <f>G62</f>
        <v>64.5</v>
      </c>
      <c r="I4" s="103"/>
      <c r="J4" s="103"/>
      <c r="K4" s="57"/>
      <c r="L4" s="60">
        <f>IF(H4="","",H4-C4)</f>
        <v>-1.5</v>
      </c>
      <c r="M4" s="56"/>
      <c r="N4" s="52"/>
      <c r="O4" s="52"/>
      <c r="P4" s="105">
        <f>C4</f>
        <v>66</v>
      </c>
      <c r="Q4" s="105"/>
      <c r="R4" s="105"/>
      <c r="S4" s="105"/>
      <c r="U4" s="103">
        <f>T62</f>
        <v>64.3</v>
      </c>
      <c r="V4" s="103"/>
      <c r="W4" s="103"/>
      <c r="X4" s="57"/>
      <c r="Y4" s="60">
        <f>IF(U4="","",U4-P4)</f>
        <v>-1.7000000000000028</v>
      </c>
      <c r="Z4" s="50"/>
      <c r="AC4" s="39"/>
      <c r="AD4" s="70"/>
      <c r="AE4" s="67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</row>
    <row r="5" spans="1:131" s="35" customFormat="1" ht="4.5" customHeight="1">
      <c r="A5" s="64"/>
      <c r="C5" s="66"/>
      <c r="D5" s="66"/>
      <c r="E5" s="66"/>
      <c r="F5" s="66"/>
      <c r="H5" s="65"/>
      <c r="I5" s="65"/>
      <c r="J5" s="65"/>
      <c r="K5" s="49"/>
      <c r="L5" s="65"/>
      <c r="M5" s="56"/>
      <c r="N5" s="52"/>
      <c r="O5" s="52"/>
      <c r="P5" s="66"/>
      <c r="Q5" s="66"/>
      <c r="R5" s="66"/>
      <c r="S5" s="66"/>
      <c r="U5" s="65"/>
      <c r="V5" s="65"/>
      <c r="W5" s="65"/>
      <c r="X5" s="49"/>
      <c r="Y5" s="65"/>
      <c r="Z5" s="50"/>
      <c r="AC5" s="39"/>
      <c r="AD5" s="70"/>
      <c r="AE5" s="68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</row>
    <row r="6" spans="1:131" ht="18.75" customHeight="1">
      <c r="A6" s="3"/>
      <c r="B6" s="54"/>
      <c r="C6" s="54"/>
      <c r="D6" s="88" t="s">
        <v>20</v>
      </c>
      <c r="E6" s="89"/>
      <c r="F6" s="89"/>
      <c r="G6" s="89"/>
      <c r="H6" s="99" t="s">
        <v>38</v>
      </c>
      <c r="I6" s="100"/>
      <c r="J6" s="100"/>
      <c r="K6" s="101"/>
      <c r="L6" s="40" t="s">
        <v>20</v>
      </c>
      <c r="M6" s="56"/>
      <c r="N6" s="58"/>
      <c r="O6" s="6"/>
      <c r="P6" s="6"/>
      <c r="Q6" s="88" t="s">
        <v>20</v>
      </c>
      <c r="R6" s="89"/>
      <c r="S6" s="89"/>
      <c r="T6" s="89"/>
      <c r="U6" s="96" t="s">
        <v>38</v>
      </c>
      <c r="V6" s="97"/>
      <c r="W6" s="97"/>
      <c r="X6" s="98"/>
      <c r="Y6" s="40" t="s">
        <v>20</v>
      </c>
      <c r="Z6" s="35"/>
      <c r="AA6" s="35"/>
      <c r="AB6" s="35"/>
      <c r="AC6" s="71"/>
      <c r="AD6" s="71"/>
    </row>
    <row r="7" spans="1:131" ht="40.5" customHeight="1" thickBot="1">
      <c r="A7" s="3"/>
      <c r="B7" s="11"/>
      <c r="C7" s="21" t="s">
        <v>2</v>
      </c>
      <c r="D7" s="22" t="s">
        <v>18</v>
      </c>
      <c r="E7" s="22" t="s">
        <v>13</v>
      </c>
      <c r="F7" s="81" t="s">
        <v>27</v>
      </c>
      <c r="G7" s="81"/>
      <c r="H7" s="22" t="s">
        <v>17</v>
      </c>
      <c r="I7" s="22" t="s">
        <v>21</v>
      </c>
      <c r="J7" s="72" t="s">
        <v>16</v>
      </c>
      <c r="K7" s="22" t="s">
        <v>15</v>
      </c>
      <c r="L7" s="22" t="s">
        <v>19</v>
      </c>
      <c r="M7" s="41" t="s">
        <v>24</v>
      </c>
      <c r="N7" s="8"/>
      <c r="O7" s="11"/>
      <c r="P7" s="21" t="s">
        <v>2</v>
      </c>
      <c r="Q7" s="22" t="s">
        <v>18</v>
      </c>
      <c r="R7" s="22" t="s">
        <v>13</v>
      </c>
      <c r="S7" s="81" t="s">
        <v>27</v>
      </c>
      <c r="T7" s="81"/>
      <c r="U7" s="22" t="s">
        <v>17</v>
      </c>
      <c r="V7" s="22" t="s">
        <v>21</v>
      </c>
      <c r="W7" s="22" t="s">
        <v>16</v>
      </c>
      <c r="X7" s="22" t="s">
        <v>15</v>
      </c>
      <c r="Y7" s="22" t="s">
        <v>19</v>
      </c>
      <c r="Z7" s="41" t="s">
        <v>24</v>
      </c>
      <c r="AA7" s="43"/>
      <c r="AB7" s="43"/>
      <c r="AD7" s="36"/>
    </row>
    <row r="8" spans="1:131">
      <c r="A8" s="3"/>
      <c r="B8" s="110" t="s">
        <v>9</v>
      </c>
      <c r="C8" s="113" t="s">
        <v>1</v>
      </c>
      <c r="D8" s="115"/>
      <c r="E8" s="117"/>
      <c r="F8" s="73" t="s">
        <v>14</v>
      </c>
      <c r="G8" s="23"/>
      <c r="H8" s="115"/>
      <c r="I8" s="115" t="str">
        <f>IF(G8="","",G8-#REF!)</f>
        <v/>
      </c>
      <c r="J8" s="115"/>
      <c r="K8" s="115" t="str">
        <f>IF(G9="","",G9-G8)</f>
        <v/>
      </c>
      <c r="L8" s="115"/>
      <c r="M8" s="120" t="str">
        <f>IF(COUNT(G8:G9),"〇","×")</f>
        <v>×</v>
      </c>
      <c r="N8" s="7"/>
      <c r="O8" s="111" t="s">
        <v>32</v>
      </c>
      <c r="P8" s="145" t="s">
        <v>1</v>
      </c>
      <c r="Q8" s="147"/>
      <c r="R8" s="149">
        <v>4</v>
      </c>
      <c r="S8" s="75" t="s">
        <v>14</v>
      </c>
      <c r="T8" s="23">
        <v>65.099999999999994</v>
      </c>
      <c r="U8" s="147" t="str">
        <f t="shared" ref="U8" si="0">IF(X8="","",IF(W8&lt;=-(X8),"〇","×"))</f>
        <v>〇</v>
      </c>
      <c r="V8" s="147">
        <f>IF(T8="","",T8-$C$4)</f>
        <v>-0.90000000000000568</v>
      </c>
      <c r="W8" s="147">
        <f>IF(T8="","",T8-G63)</f>
        <v>-0.10000000000000853</v>
      </c>
      <c r="X8" s="147">
        <f t="shared" ref="X8" si="1">IF(T9="","",T9-T8)</f>
        <v>-9.9999999999994316E-2</v>
      </c>
      <c r="Y8" s="147"/>
      <c r="Z8" s="151" t="str">
        <f>IF(COUNT(T8:T9),"〇","×")</f>
        <v>〇</v>
      </c>
      <c r="AA8" s="35"/>
      <c r="AB8" s="35"/>
    </row>
    <row r="9" spans="1:131" ht="18.75" customHeight="1">
      <c r="A9" s="3"/>
      <c r="B9" s="111"/>
      <c r="C9" s="114"/>
      <c r="D9" s="116"/>
      <c r="E9" s="118"/>
      <c r="F9" s="15" t="s">
        <v>28</v>
      </c>
      <c r="G9" s="16"/>
      <c r="H9" s="116"/>
      <c r="I9" s="116"/>
      <c r="J9" s="116"/>
      <c r="K9" s="116"/>
      <c r="L9" s="116"/>
      <c r="M9" s="119"/>
      <c r="N9" s="7"/>
      <c r="O9" s="111"/>
      <c r="P9" s="146"/>
      <c r="Q9" s="148"/>
      <c r="R9" s="150"/>
      <c r="S9" s="44" t="s">
        <v>28</v>
      </c>
      <c r="T9" s="16">
        <v>65</v>
      </c>
      <c r="U9" s="148"/>
      <c r="V9" s="148"/>
      <c r="W9" s="148"/>
      <c r="X9" s="148"/>
      <c r="Y9" s="148"/>
      <c r="Z9" s="152"/>
      <c r="AA9" s="35"/>
      <c r="AB9" s="35"/>
    </row>
    <row r="10" spans="1:131" ht="18.75" customHeight="1">
      <c r="A10" s="3"/>
      <c r="B10" s="111"/>
      <c r="C10" s="114" t="s">
        <v>3</v>
      </c>
      <c r="D10" s="116"/>
      <c r="E10" s="118"/>
      <c r="F10" s="12" t="s">
        <v>14</v>
      </c>
      <c r="G10" s="14"/>
      <c r="H10" s="116" t="str">
        <f>IF(K10="","",IF(J10&lt;=-(K10),"〇","×"))</f>
        <v/>
      </c>
      <c r="I10" s="116" t="str">
        <f>IF(G10="","",G10-#REF!)</f>
        <v/>
      </c>
      <c r="J10" s="116" t="str">
        <f>IF(G10="","",G10-G9)</f>
        <v/>
      </c>
      <c r="K10" s="116" t="str">
        <f>IF(G11="","",G11-G10)</f>
        <v/>
      </c>
      <c r="L10" s="116"/>
      <c r="M10" s="119" t="str">
        <f>IF(COUNT(G10:G11),"〇","×")</f>
        <v>×</v>
      </c>
      <c r="N10" s="7"/>
      <c r="O10" s="111"/>
      <c r="P10" s="146" t="s">
        <v>3</v>
      </c>
      <c r="Q10" s="148"/>
      <c r="R10" s="150">
        <v>5</v>
      </c>
      <c r="S10" s="44" t="s">
        <v>14</v>
      </c>
      <c r="T10" s="14"/>
      <c r="U10" s="148" t="str">
        <f t="shared" ref="U10" si="2">IF(X10="","",IF(W10&lt;=-(X10),"〇","×"))</f>
        <v/>
      </c>
      <c r="V10" s="148" t="str">
        <f t="shared" ref="V10" si="3">IF(T10="","",T10-$C$4)</f>
        <v/>
      </c>
      <c r="W10" s="148" t="str">
        <f t="shared" ref="W10" si="4">IF(T10="","",T10-T9)</f>
        <v/>
      </c>
      <c r="X10" s="148" t="str">
        <f t="shared" ref="X10" si="5">IF(T11="","",T11-T10)</f>
        <v/>
      </c>
      <c r="Y10" s="148"/>
      <c r="Z10" s="152" t="str">
        <f>IF(COUNT(T10:T11),"〇","×")</f>
        <v>×</v>
      </c>
      <c r="AA10" s="35"/>
      <c r="AB10" s="35"/>
    </row>
    <row r="11" spans="1:131" ht="18.75" customHeight="1">
      <c r="A11" s="3"/>
      <c r="B11" s="111"/>
      <c r="C11" s="114"/>
      <c r="D11" s="116"/>
      <c r="E11" s="118"/>
      <c r="F11" s="15" t="s">
        <v>28</v>
      </c>
      <c r="G11" s="16"/>
      <c r="H11" s="116"/>
      <c r="I11" s="116"/>
      <c r="J11" s="116"/>
      <c r="K11" s="116"/>
      <c r="L11" s="116"/>
      <c r="M11" s="119"/>
      <c r="N11" s="7"/>
      <c r="O11" s="111"/>
      <c r="P11" s="146"/>
      <c r="Q11" s="148"/>
      <c r="R11" s="150"/>
      <c r="S11" s="44" t="s">
        <v>28</v>
      </c>
      <c r="T11" s="16"/>
      <c r="U11" s="148"/>
      <c r="V11" s="148"/>
      <c r="W11" s="148"/>
      <c r="X11" s="148"/>
      <c r="Y11" s="148"/>
      <c r="Z11" s="152"/>
      <c r="AA11" s="35"/>
      <c r="AB11" s="35"/>
    </row>
    <row r="12" spans="1:131" ht="18.75" customHeight="1">
      <c r="A12" s="3"/>
      <c r="B12" s="112"/>
      <c r="C12" s="114" t="s">
        <v>4</v>
      </c>
      <c r="D12" s="116"/>
      <c r="E12" s="118">
        <v>9</v>
      </c>
      <c r="F12" s="12" t="s">
        <v>14</v>
      </c>
      <c r="G12" s="14">
        <v>66</v>
      </c>
      <c r="H12" s="116" t="str">
        <f>IF(K12="","",IF(J12&lt;=-(K12),"〇","×"))</f>
        <v/>
      </c>
      <c r="I12" s="116">
        <f>IF(G12="","",G12-$C$4)</f>
        <v>0</v>
      </c>
      <c r="J12" s="116">
        <f t="shared" ref="J12" si="6">IF(G12="","",G12-G11)</f>
        <v>66</v>
      </c>
      <c r="K12" s="116" t="str">
        <f>IF(G13="","",G13-G12)</f>
        <v/>
      </c>
      <c r="L12" s="116"/>
      <c r="M12" s="119" t="str">
        <f>IF(COUNT(G12:G13),"〇","×")</f>
        <v>〇</v>
      </c>
      <c r="N12" s="4"/>
      <c r="O12" s="112"/>
      <c r="P12" s="146" t="s">
        <v>4</v>
      </c>
      <c r="Q12" s="148"/>
      <c r="R12" s="150">
        <v>6</v>
      </c>
      <c r="S12" s="44" t="s">
        <v>14</v>
      </c>
      <c r="T12" s="14">
        <v>66</v>
      </c>
      <c r="U12" s="148" t="str">
        <f>IF(X12="","",IF(W12&lt;=-(X12),"〇","×"))</f>
        <v>×</v>
      </c>
      <c r="V12" s="148">
        <f t="shared" ref="V12" si="7">IF(T12="","",T12-$C$4)</f>
        <v>0</v>
      </c>
      <c r="W12" s="148">
        <f t="shared" ref="W12" si="8">IF(T12="","",T12-T11)</f>
        <v>66</v>
      </c>
      <c r="X12" s="148">
        <f>IF(T13="","",T13-T12)</f>
        <v>0.5</v>
      </c>
      <c r="Y12" s="148"/>
      <c r="Z12" s="152" t="str">
        <f t="shared" ref="Z12" si="9">IF(COUNT(T12:T13),"〇","×")</f>
        <v>〇</v>
      </c>
      <c r="AA12" s="35"/>
      <c r="AB12" s="35"/>
    </row>
    <row r="13" spans="1:131" ht="18.75" customHeight="1">
      <c r="A13" s="3"/>
      <c r="B13" s="25"/>
      <c r="C13" s="114"/>
      <c r="D13" s="116"/>
      <c r="E13" s="118"/>
      <c r="F13" s="15" t="s">
        <v>28</v>
      </c>
      <c r="G13" s="16"/>
      <c r="H13" s="116"/>
      <c r="I13" s="116"/>
      <c r="J13" s="116"/>
      <c r="K13" s="116"/>
      <c r="L13" s="116"/>
      <c r="M13" s="119"/>
      <c r="N13" s="7"/>
      <c r="O13" s="25"/>
      <c r="P13" s="146"/>
      <c r="Q13" s="148"/>
      <c r="R13" s="150"/>
      <c r="S13" s="44" t="s">
        <v>28</v>
      </c>
      <c r="T13" s="16">
        <v>66.5</v>
      </c>
      <c r="U13" s="148"/>
      <c r="V13" s="148"/>
      <c r="W13" s="148"/>
      <c r="X13" s="148"/>
      <c r="Y13" s="148"/>
      <c r="Z13" s="152"/>
      <c r="AA13" s="35"/>
      <c r="AB13" s="35"/>
    </row>
    <row r="14" spans="1:131" ht="18.75" customHeight="1">
      <c r="A14" s="3"/>
      <c r="B14" s="19">
        <f>COUNTIFS(H8:H21,"〇")</f>
        <v>1</v>
      </c>
      <c r="C14" s="114" t="s">
        <v>5</v>
      </c>
      <c r="D14" s="116"/>
      <c r="E14" s="118">
        <v>10</v>
      </c>
      <c r="F14" s="12" t="s">
        <v>14</v>
      </c>
      <c r="G14" s="14">
        <v>65.8</v>
      </c>
      <c r="H14" s="116" t="str">
        <f t="shared" ref="H14:H48" si="10">IF(K14="","",IF(J14&lt;=-(K14),"〇","×"))</f>
        <v>×</v>
      </c>
      <c r="I14" s="116">
        <f t="shared" ref="I14" si="11">IF(G14="","",G14-$C$4)</f>
        <v>-0.20000000000000284</v>
      </c>
      <c r="J14" s="116">
        <f>IF(G14="","",G14-G13)</f>
        <v>65.8</v>
      </c>
      <c r="K14" s="116">
        <f t="shared" ref="K14" si="12">IF(G15="","",G15-G14)</f>
        <v>0.20000000000000284</v>
      </c>
      <c r="L14" s="116"/>
      <c r="M14" s="119" t="str">
        <f t="shared" ref="M14" si="13">IF(COUNT(G14:G15),"〇","×")</f>
        <v>〇</v>
      </c>
      <c r="N14" s="7"/>
      <c r="O14" s="19">
        <f>COUNTIFS(U8:U21,"〇")</f>
        <v>3</v>
      </c>
      <c r="P14" s="146" t="s">
        <v>5</v>
      </c>
      <c r="Q14" s="148"/>
      <c r="R14" s="150">
        <v>7</v>
      </c>
      <c r="S14" s="12" t="s">
        <v>14</v>
      </c>
      <c r="T14" s="14">
        <v>65.8</v>
      </c>
      <c r="U14" s="148" t="str">
        <f t="shared" ref="U14" si="14">IF(X14="","",IF(W14&lt;=-(X14),"〇","×"))</f>
        <v>〇</v>
      </c>
      <c r="V14" s="148">
        <f t="shared" ref="V14" si="15">IF(T14="","",T14-$C$4)</f>
        <v>-0.20000000000000284</v>
      </c>
      <c r="W14" s="148">
        <f t="shared" ref="W14" si="16">IF(T14="","",T14-T13)</f>
        <v>-0.70000000000000284</v>
      </c>
      <c r="X14" s="148">
        <f t="shared" ref="X14" si="17">IF(T15="","",T15-T14)</f>
        <v>0.20000000000000284</v>
      </c>
      <c r="Y14" s="148"/>
      <c r="Z14" s="152" t="str">
        <f t="shared" ref="Z14" si="18">IF(COUNT(T14:T15),"〇","×")</f>
        <v>〇</v>
      </c>
      <c r="AA14" s="35"/>
      <c r="AB14" s="35"/>
    </row>
    <row r="15" spans="1:131" ht="18.75" customHeight="1">
      <c r="A15" s="3"/>
      <c r="B15" s="19"/>
      <c r="C15" s="114"/>
      <c r="D15" s="116"/>
      <c r="E15" s="118"/>
      <c r="F15" s="15" t="s">
        <v>28</v>
      </c>
      <c r="G15" s="16">
        <v>66</v>
      </c>
      <c r="H15" s="116"/>
      <c r="I15" s="116"/>
      <c r="J15" s="116"/>
      <c r="K15" s="116"/>
      <c r="L15" s="116"/>
      <c r="M15" s="119"/>
      <c r="N15" s="10"/>
      <c r="O15" s="19"/>
      <c r="P15" s="146"/>
      <c r="Q15" s="148"/>
      <c r="R15" s="150"/>
      <c r="S15" s="15" t="s">
        <v>28</v>
      </c>
      <c r="T15" s="16">
        <v>66</v>
      </c>
      <c r="U15" s="148"/>
      <c r="V15" s="148"/>
      <c r="W15" s="148"/>
      <c r="X15" s="148"/>
      <c r="Y15" s="148"/>
      <c r="Z15" s="152"/>
      <c r="AA15" s="35"/>
      <c r="AB15" s="35"/>
    </row>
    <row r="16" spans="1:131">
      <c r="A16" s="3"/>
      <c r="B16" s="20">
        <f>IF(G20="","",(G20-G8))</f>
        <v>66</v>
      </c>
      <c r="C16" s="114" t="s">
        <v>6</v>
      </c>
      <c r="D16" s="116"/>
      <c r="E16" s="118">
        <v>11</v>
      </c>
      <c r="F16" s="12" t="s">
        <v>14</v>
      </c>
      <c r="G16" s="14">
        <v>65.5</v>
      </c>
      <c r="H16" s="116" t="str">
        <f>IF(K16="","",IF(J16&lt;=-(K16),"〇","×"))</f>
        <v>×</v>
      </c>
      <c r="I16" s="116">
        <f t="shared" ref="I16" si="19">IF(G16="","",G16-$C$4)</f>
        <v>-0.5</v>
      </c>
      <c r="J16" s="116">
        <f>IF(G16="","",G16-G15)</f>
        <v>-0.5</v>
      </c>
      <c r="K16" s="116">
        <f t="shared" ref="K16" si="20">IF(G17="","",G17-G16)</f>
        <v>1</v>
      </c>
      <c r="L16" s="116"/>
      <c r="M16" s="119" t="str">
        <f t="shared" ref="M16" si="21">IF(COUNT(G16:G17),"〇","×")</f>
        <v>〇</v>
      </c>
      <c r="N16" s="13"/>
      <c r="O16" s="20">
        <f>IF(T20="","",(T20-T8))</f>
        <v>0.90000000000000568</v>
      </c>
      <c r="P16" s="146" t="s">
        <v>6</v>
      </c>
      <c r="Q16" s="148"/>
      <c r="R16" s="150">
        <v>8</v>
      </c>
      <c r="S16" s="12" t="s">
        <v>14</v>
      </c>
      <c r="T16" s="14">
        <v>65.5</v>
      </c>
      <c r="U16" s="148" t="str">
        <f t="shared" ref="U16" si="22">IF(X16="","",IF(W16&lt;=-(X16),"〇","×"))</f>
        <v>×</v>
      </c>
      <c r="V16" s="148">
        <f t="shared" ref="V16" si="23">IF(T16="","",T16-$C$4)</f>
        <v>-0.5</v>
      </c>
      <c r="W16" s="148">
        <f t="shared" ref="W16" si="24">IF(T16="","",T16-T15)</f>
        <v>-0.5</v>
      </c>
      <c r="X16" s="148">
        <f t="shared" ref="X16" si="25">IF(T17="","",T17-T16)</f>
        <v>1</v>
      </c>
      <c r="Y16" s="148"/>
      <c r="Z16" s="152" t="str">
        <f t="shared" ref="Z16" si="26">IF(COUNT(T16:T17),"〇","×")</f>
        <v>〇</v>
      </c>
      <c r="AA16" s="35"/>
      <c r="AB16" s="35"/>
    </row>
    <row r="17" spans="1:28" ht="19.5" customHeight="1" thickBot="1">
      <c r="A17" s="3"/>
      <c r="B17" s="20"/>
      <c r="C17" s="114"/>
      <c r="D17" s="116"/>
      <c r="E17" s="118"/>
      <c r="F17" s="15" t="s">
        <v>28</v>
      </c>
      <c r="G17" s="16">
        <v>66.5</v>
      </c>
      <c r="H17" s="116"/>
      <c r="I17" s="116"/>
      <c r="J17" s="116"/>
      <c r="K17" s="116"/>
      <c r="L17" s="116"/>
      <c r="M17" s="119"/>
      <c r="N17" s="13"/>
      <c r="O17" s="20"/>
      <c r="P17" s="146"/>
      <c r="Q17" s="148"/>
      <c r="R17" s="150"/>
      <c r="S17" s="15" t="s">
        <v>28</v>
      </c>
      <c r="T17" s="16">
        <v>66.5</v>
      </c>
      <c r="U17" s="148"/>
      <c r="V17" s="148"/>
      <c r="W17" s="148"/>
      <c r="X17" s="148"/>
      <c r="Y17" s="148"/>
      <c r="Z17" s="152"/>
      <c r="AA17" s="35"/>
      <c r="AB17" s="35"/>
    </row>
    <row r="18" spans="1:28" ht="18.75" customHeight="1" thickTop="1">
      <c r="A18" s="3"/>
      <c r="B18" s="121" t="str">
        <f>IF(B14&gt;=5,"達成","未達成")</f>
        <v>未達成</v>
      </c>
      <c r="C18" s="124" t="s">
        <v>7</v>
      </c>
      <c r="D18" s="116"/>
      <c r="E18" s="125">
        <v>12</v>
      </c>
      <c r="F18" s="12" t="s">
        <v>14</v>
      </c>
      <c r="G18" s="14">
        <v>66</v>
      </c>
      <c r="H18" s="116" t="str">
        <f t="shared" si="10"/>
        <v>×</v>
      </c>
      <c r="I18" s="116">
        <f t="shared" ref="I18" si="27">IF(G18="","",G18-$C$4)</f>
        <v>0</v>
      </c>
      <c r="J18" s="116">
        <f t="shared" ref="J18" si="28">IF(G18="","",G18-G17)</f>
        <v>-0.5</v>
      </c>
      <c r="K18" s="116">
        <f t="shared" ref="K18" si="29">IF(G19="","",G19-G18)</f>
        <v>0.79999999999999716</v>
      </c>
      <c r="L18" s="116"/>
      <c r="M18" s="119" t="str">
        <f t="shared" ref="M18" si="30">IF(COUNT(G18:G19),"〇","×")</f>
        <v>〇</v>
      </c>
      <c r="N18" s="37"/>
      <c r="O18" s="121" t="str">
        <f>IF(O14&gt;=5,"達成","未達成")</f>
        <v>未達成</v>
      </c>
      <c r="P18" s="158" t="s">
        <v>7</v>
      </c>
      <c r="Q18" s="148"/>
      <c r="R18" s="159">
        <v>9</v>
      </c>
      <c r="S18" s="12" t="s">
        <v>14</v>
      </c>
      <c r="T18" s="14">
        <v>66</v>
      </c>
      <c r="U18" s="148" t="str">
        <f t="shared" ref="U18" si="31">IF(X18="","",IF(W18&lt;=-(X18),"〇","×"))</f>
        <v>×</v>
      </c>
      <c r="V18" s="148">
        <f t="shared" ref="V18" si="32">IF(T18="","",T18-$C$4)</f>
        <v>0</v>
      </c>
      <c r="W18" s="148">
        <f t="shared" ref="W18" si="33">IF(T18="","",T18-T17)</f>
        <v>-0.5</v>
      </c>
      <c r="X18" s="148">
        <f t="shared" ref="X18" si="34">IF(T19="","",T19-T18)</f>
        <v>0.79999999999999716</v>
      </c>
      <c r="Y18" s="148"/>
      <c r="Z18" s="152" t="str">
        <f t="shared" ref="Z18" si="35">IF(COUNT(T18:T19),"〇","×")</f>
        <v>〇</v>
      </c>
      <c r="AA18" s="35"/>
      <c r="AB18" s="35"/>
    </row>
    <row r="19" spans="1:28" ht="18.75" customHeight="1">
      <c r="A19" s="3"/>
      <c r="B19" s="122"/>
      <c r="C19" s="124"/>
      <c r="D19" s="116"/>
      <c r="E19" s="125"/>
      <c r="F19" s="15" t="s">
        <v>28</v>
      </c>
      <c r="G19" s="16">
        <v>66.8</v>
      </c>
      <c r="H19" s="116"/>
      <c r="I19" s="116"/>
      <c r="J19" s="116"/>
      <c r="K19" s="116"/>
      <c r="L19" s="116"/>
      <c r="M19" s="119"/>
      <c r="N19" s="7"/>
      <c r="O19" s="122"/>
      <c r="P19" s="158"/>
      <c r="Q19" s="148"/>
      <c r="R19" s="159"/>
      <c r="S19" s="15" t="s">
        <v>28</v>
      </c>
      <c r="T19" s="16">
        <v>66.8</v>
      </c>
      <c r="U19" s="148"/>
      <c r="V19" s="148"/>
      <c r="W19" s="148"/>
      <c r="X19" s="148"/>
      <c r="Y19" s="148"/>
      <c r="Z19" s="152"/>
      <c r="AA19" s="35"/>
      <c r="AB19" s="35"/>
    </row>
    <row r="20" spans="1:28" ht="18.75" customHeight="1">
      <c r="A20" s="3"/>
      <c r="B20" s="122"/>
      <c r="C20" s="131" t="s">
        <v>8</v>
      </c>
      <c r="D20" s="116"/>
      <c r="E20" s="133">
        <v>13</v>
      </c>
      <c r="F20" s="12" t="s">
        <v>14</v>
      </c>
      <c r="G20" s="14">
        <v>66</v>
      </c>
      <c r="H20" s="116" t="str">
        <f t="shared" si="10"/>
        <v>〇</v>
      </c>
      <c r="I20" s="116">
        <f t="shared" ref="I20" si="36">IF(G20="","",G20-$C$4)</f>
        <v>0</v>
      </c>
      <c r="J20" s="116">
        <f t="shared" ref="J20:J22" si="37">IF(G20="","",G20-G19)</f>
        <v>-0.79999999999999716</v>
      </c>
      <c r="K20" s="116">
        <f t="shared" ref="K20" si="38">IF(G21="","",G21-G20)</f>
        <v>0.5</v>
      </c>
      <c r="L20" s="116"/>
      <c r="M20" s="119" t="str">
        <f t="shared" ref="M20" si="39">IF(COUNT(G20:G21),"〇","×")</f>
        <v>〇</v>
      </c>
      <c r="N20" s="7"/>
      <c r="O20" s="122"/>
      <c r="P20" s="153" t="s">
        <v>8</v>
      </c>
      <c r="Q20" s="148"/>
      <c r="R20" s="156">
        <v>10</v>
      </c>
      <c r="S20" s="12" t="s">
        <v>14</v>
      </c>
      <c r="T20" s="14">
        <v>66</v>
      </c>
      <c r="U20" s="148" t="str">
        <f t="shared" ref="U20" si="40">IF(X20="","",IF(W20&lt;=-(X20),"〇","×"))</f>
        <v>〇</v>
      </c>
      <c r="V20" s="148">
        <f t="shared" ref="V20" si="41">IF(T20="","",T20-$C$4)</f>
        <v>0</v>
      </c>
      <c r="W20" s="148">
        <f t="shared" ref="W20" si="42">IF(T20="","",T20-T19)</f>
        <v>-0.79999999999999716</v>
      </c>
      <c r="X20" s="148">
        <f t="shared" ref="X20" si="43">IF(T21="","",T21-T20)</f>
        <v>0.5</v>
      </c>
      <c r="Y20" s="148"/>
      <c r="Z20" s="152" t="str">
        <f t="shared" ref="Z20" si="44">IF(COUNT(T20:T21),"〇","×")</f>
        <v>〇</v>
      </c>
      <c r="AA20" s="35"/>
      <c r="AB20" s="35"/>
    </row>
    <row r="21" spans="1:28" ht="19.5" customHeight="1" thickBot="1">
      <c r="A21" s="3"/>
      <c r="B21" s="123"/>
      <c r="C21" s="132"/>
      <c r="D21" s="126"/>
      <c r="E21" s="134"/>
      <c r="F21" s="24" t="s">
        <v>28</v>
      </c>
      <c r="G21" s="74">
        <v>66.5</v>
      </c>
      <c r="H21" s="126"/>
      <c r="I21" s="126"/>
      <c r="J21" s="126"/>
      <c r="K21" s="126"/>
      <c r="L21" s="126"/>
      <c r="M21" s="127"/>
      <c r="N21" s="7"/>
      <c r="O21" s="123"/>
      <c r="P21" s="154"/>
      <c r="Q21" s="155"/>
      <c r="R21" s="157"/>
      <c r="S21" s="24" t="s">
        <v>28</v>
      </c>
      <c r="T21" s="74">
        <v>66.5</v>
      </c>
      <c r="U21" s="155"/>
      <c r="V21" s="155"/>
      <c r="W21" s="155"/>
      <c r="X21" s="155"/>
      <c r="Y21" s="155"/>
      <c r="Z21" s="160"/>
      <c r="AA21" s="35"/>
      <c r="AB21" s="35"/>
    </row>
    <row r="22" spans="1:28" ht="19.5" thickTop="1">
      <c r="A22" s="3"/>
      <c r="B22" s="110" t="s">
        <v>10</v>
      </c>
      <c r="C22" s="182" t="s">
        <v>0</v>
      </c>
      <c r="D22" s="129"/>
      <c r="E22" s="183">
        <v>14</v>
      </c>
      <c r="F22" s="28" t="s">
        <v>14</v>
      </c>
      <c r="G22" s="26">
        <v>65.8</v>
      </c>
      <c r="H22" s="130" t="str">
        <f>IF(K22="","",IF(J22&lt;=-(K22),"〇","×"))</f>
        <v>×</v>
      </c>
      <c r="I22" s="130">
        <f t="shared" ref="I22" si="45">IF(G22="","",G22-$C$4)</f>
        <v>-0.20000000000000284</v>
      </c>
      <c r="J22" s="130">
        <f t="shared" si="37"/>
        <v>-0.70000000000000284</v>
      </c>
      <c r="K22" s="129">
        <f>IF(G23="","",G23-G22)</f>
        <v>0.90000000000000568</v>
      </c>
      <c r="L22" s="129"/>
      <c r="M22" s="184" t="str">
        <f t="shared" ref="M22" si="46">IF(COUNT(G22:G23),"〇","×")</f>
        <v>〇</v>
      </c>
      <c r="N22" s="4"/>
      <c r="O22" s="110" t="s">
        <v>33</v>
      </c>
      <c r="P22" s="145" t="s">
        <v>0</v>
      </c>
      <c r="Q22" s="147"/>
      <c r="R22" s="161">
        <v>11</v>
      </c>
      <c r="S22" s="73" t="s">
        <v>14</v>
      </c>
      <c r="T22" s="23">
        <v>66</v>
      </c>
      <c r="U22" s="163" t="str">
        <f>IF(X22="","",IF(W22&lt;=-(X22),"〇","×"))</f>
        <v>×</v>
      </c>
      <c r="V22" s="163">
        <f t="shared" ref="V22" si="47">IF(T22="","",T22-$C$4)</f>
        <v>0</v>
      </c>
      <c r="W22" s="163">
        <f t="shared" ref="W22" si="48">IF(T22="","",T22-T21)</f>
        <v>-0.5</v>
      </c>
      <c r="X22" s="147">
        <f>IF(T23="","",T23-T22)</f>
        <v>0.70000000000000284</v>
      </c>
      <c r="Y22" s="147"/>
      <c r="Z22" s="166" t="str">
        <f t="shared" ref="Z22" si="49">IF(COUNT(T22:T23),"〇","×")</f>
        <v>〇</v>
      </c>
      <c r="AA22" s="35"/>
      <c r="AB22" s="35"/>
    </row>
    <row r="23" spans="1:28">
      <c r="A23" s="3"/>
      <c r="B23" s="111"/>
      <c r="C23" s="114"/>
      <c r="D23" s="116"/>
      <c r="E23" s="118"/>
      <c r="F23" s="15" t="s">
        <v>28</v>
      </c>
      <c r="G23" s="27">
        <v>66.7</v>
      </c>
      <c r="H23" s="129"/>
      <c r="I23" s="129"/>
      <c r="J23" s="130"/>
      <c r="K23" s="116"/>
      <c r="L23" s="116"/>
      <c r="M23" s="136"/>
      <c r="N23" s="4"/>
      <c r="O23" s="111"/>
      <c r="P23" s="146"/>
      <c r="Q23" s="148"/>
      <c r="R23" s="162"/>
      <c r="S23" s="15" t="s">
        <v>28</v>
      </c>
      <c r="T23" s="27">
        <v>66.7</v>
      </c>
      <c r="U23" s="164"/>
      <c r="V23" s="164"/>
      <c r="W23" s="165"/>
      <c r="X23" s="148"/>
      <c r="Y23" s="148"/>
      <c r="Z23" s="167"/>
      <c r="AA23" s="35"/>
      <c r="AB23" s="35"/>
    </row>
    <row r="24" spans="1:28">
      <c r="A24" s="3"/>
      <c r="B24" s="111"/>
      <c r="C24" s="114" t="s">
        <v>3</v>
      </c>
      <c r="D24" s="116"/>
      <c r="E24" s="118">
        <v>15</v>
      </c>
      <c r="F24" s="12" t="s">
        <v>14</v>
      </c>
      <c r="G24" s="14">
        <v>65.599999999999994</v>
      </c>
      <c r="H24" s="137" t="str">
        <f>IF(K24="","",IF(J24&lt;=-(K24),"〇","×"))</f>
        <v>〇</v>
      </c>
      <c r="I24" s="137">
        <f t="shared" ref="I24" si="50">IF(G24="","",G24-$C$4)</f>
        <v>-0.40000000000000568</v>
      </c>
      <c r="J24" s="116">
        <f>IF(G24="","",G24-G23)</f>
        <v>-1.1000000000000085</v>
      </c>
      <c r="K24" s="116">
        <f>IF(G25="","",G25-G24)</f>
        <v>0.20000000000000284</v>
      </c>
      <c r="L24" s="116"/>
      <c r="M24" s="138" t="str">
        <f t="shared" ref="M24" si="51">IF(COUNT(G24:G25),"〇","×")</f>
        <v>〇</v>
      </c>
      <c r="N24" s="4"/>
      <c r="O24" s="111"/>
      <c r="P24" s="146" t="s">
        <v>3</v>
      </c>
      <c r="Q24" s="148"/>
      <c r="R24" s="168">
        <v>12</v>
      </c>
      <c r="S24" s="12" t="s">
        <v>14</v>
      </c>
      <c r="T24" s="14">
        <v>65.599999999999994</v>
      </c>
      <c r="U24" s="169" t="str">
        <f>IF(X24="","",IF(W24&lt;=-(X24),"〇","×"))</f>
        <v>〇</v>
      </c>
      <c r="V24" s="165">
        <f t="shared" ref="V24" si="52">IF(T24="","",T24-$C$4)</f>
        <v>-0.40000000000000568</v>
      </c>
      <c r="W24" s="148">
        <f>IF(T24="","",T24-T23)</f>
        <v>-1.1000000000000085</v>
      </c>
      <c r="X24" s="148">
        <f>IF(T25="","",T25-T24)</f>
        <v>0.20000000000000284</v>
      </c>
      <c r="Y24" s="148"/>
      <c r="Z24" s="170" t="str">
        <f t="shared" ref="Z24" si="53">IF(COUNT(T24:T25),"〇","×")</f>
        <v>〇</v>
      </c>
      <c r="AA24" s="35"/>
      <c r="AB24" s="35"/>
    </row>
    <row r="25" spans="1:28">
      <c r="A25" s="3"/>
      <c r="B25" s="111"/>
      <c r="C25" s="114"/>
      <c r="D25" s="116"/>
      <c r="E25" s="118"/>
      <c r="F25" s="15" t="s">
        <v>28</v>
      </c>
      <c r="G25" s="27">
        <v>65.8</v>
      </c>
      <c r="H25" s="129"/>
      <c r="I25" s="129"/>
      <c r="J25" s="116"/>
      <c r="K25" s="116"/>
      <c r="L25" s="116"/>
      <c r="M25" s="136"/>
      <c r="N25" s="4"/>
      <c r="O25" s="111"/>
      <c r="P25" s="146"/>
      <c r="Q25" s="148"/>
      <c r="R25" s="162"/>
      <c r="S25" s="15" t="s">
        <v>28</v>
      </c>
      <c r="T25" s="27">
        <v>65.8</v>
      </c>
      <c r="U25" s="164"/>
      <c r="V25" s="164"/>
      <c r="W25" s="148"/>
      <c r="X25" s="148"/>
      <c r="Y25" s="148"/>
      <c r="Z25" s="167"/>
      <c r="AA25" s="35"/>
      <c r="AB25" s="35"/>
    </row>
    <row r="26" spans="1:28">
      <c r="A26" s="3"/>
      <c r="B26" s="112"/>
      <c r="C26" s="114" t="s">
        <v>4</v>
      </c>
      <c r="D26" s="116"/>
      <c r="E26" s="118">
        <v>16</v>
      </c>
      <c r="F26" s="12" t="s">
        <v>14</v>
      </c>
      <c r="G26" s="14">
        <v>65.2</v>
      </c>
      <c r="H26" s="137" t="str">
        <f>IF(K26="","",IF(J26&lt;=-(K26),"〇","×"))</f>
        <v>〇</v>
      </c>
      <c r="I26" s="137">
        <f t="shared" ref="I26" si="54">IF(G26="","",G26-$C$4)</f>
        <v>-0.79999999999999716</v>
      </c>
      <c r="J26" s="116">
        <f t="shared" ref="J26" si="55">IF(G26="","",G26-G25)</f>
        <v>-0.59999999999999432</v>
      </c>
      <c r="K26" s="116">
        <f>IF(G27="","",G27-G26)</f>
        <v>0.5</v>
      </c>
      <c r="L26" s="116"/>
      <c r="M26" s="138" t="str">
        <f t="shared" ref="M26" si="56">IF(COUNT(G26:G27),"〇","×")</f>
        <v>〇</v>
      </c>
      <c r="N26" s="4"/>
      <c r="O26" s="112"/>
      <c r="P26" s="146" t="s">
        <v>4</v>
      </c>
      <c r="Q26" s="148"/>
      <c r="R26" s="168">
        <v>13</v>
      </c>
      <c r="S26" s="12" t="s">
        <v>14</v>
      </c>
      <c r="T26" s="14">
        <v>65.2</v>
      </c>
      <c r="U26" s="169" t="str">
        <f>IF(X26="","",IF(W26&lt;=-(X26),"〇","×"))</f>
        <v>〇</v>
      </c>
      <c r="V26" s="165">
        <f t="shared" ref="V26" si="57">IF(T26="","",T26-$C$4)</f>
        <v>-0.79999999999999716</v>
      </c>
      <c r="W26" s="148">
        <f t="shared" ref="W26" si="58">IF(T26="","",T26-T25)</f>
        <v>-0.59999999999999432</v>
      </c>
      <c r="X26" s="148">
        <f>IF(T27="","",T27-T26)</f>
        <v>0.5</v>
      </c>
      <c r="Y26" s="148"/>
      <c r="Z26" s="170" t="str">
        <f t="shared" ref="Z26" si="59">IF(COUNT(T26:T27),"〇","×")</f>
        <v>〇</v>
      </c>
      <c r="AA26" s="35"/>
      <c r="AB26" s="35"/>
    </row>
    <row r="27" spans="1:28">
      <c r="A27" s="3"/>
      <c r="B27" s="25"/>
      <c r="C27" s="114"/>
      <c r="D27" s="116"/>
      <c r="E27" s="118"/>
      <c r="F27" s="15" t="s">
        <v>28</v>
      </c>
      <c r="G27" s="27">
        <v>65.7</v>
      </c>
      <c r="H27" s="129"/>
      <c r="I27" s="129"/>
      <c r="J27" s="116"/>
      <c r="K27" s="116"/>
      <c r="L27" s="116"/>
      <c r="M27" s="136"/>
      <c r="N27" s="4"/>
      <c r="O27" s="25"/>
      <c r="P27" s="146"/>
      <c r="Q27" s="148"/>
      <c r="R27" s="162"/>
      <c r="S27" s="15" t="s">
        <v>28</v>
      </c>
      <c r="T27" s="27">
        <v>65.7</v>
      </c>
      <c r="U27" s="164"/>
      <c r="V27" s="164"/>
      <c r="W27" s="148"/>
      <c r="X27" s="148"/>
      <c r="Y27" s="148"/>
      <c r="Z27" s="167"/>
      <c r="AA27" s="35"/>
      <c r="AB27" s="35"/>
    </row>
    <row r="28" spans="1:28">
      <c r="A28" s="3"/>
      <c r="B28" s="19">
        <f>COUNTIFS(H22:H35,"〇")</f>
        <v>5</v>
      </c>
      <c r="C28" s="114" t="s">
        <v>5</v>
      </c>
      <c r="D28" s="116"/>
      <c r="E28" s="118">
        <v>17</v>
      </c>
      <c r="F28" s="12" t="s">
        <v>14</v>
      </c>
      <c r="G28" s="14">
        <v>65</v>
      </c>
      <c r="H28" s="137" t="str">
        <f t="shared" si="10"/>
        <v>×</v>
      </c>
      <c r="I28" s="137">
        <f t="shared" ref="I28" si="60">IF(G28="","",G28-$C$4)</f>
        <v>-1</v>
      </c>
      <c r="J28" s="116">
        <f t="shared" ref="J28" si="61">IF(G28="","",G28-G27)</f>
        <v>-0.70000000000000284</v>
      </c>
      <c r="K28" s="116">
        <f t="shared" ref="K28" si="62">IF(G29="","",G29-G28)</f>
        <v>0.90000000000000568</v>
      </c>
      <c r="L28" s="116"/>
      <c r="M28" s="138" t="str">
        <f t="shared" ref="M28" si="63">IF(COUNT(G28:G29),"〇","×")</f>
        <v>〇</v>
      </c>
      <c r="N28" s="4"/>
      <c r="O28" s="19">
        <f>COUNTIFS(U22:U35,"〇")</f>
        <v>5</v>
      </c>
      <c r="P28" s="146" t="s">
        <v>5</v>
      </c>
      <c r="Q28" s="148"/>
      <c r="R28" s="168">
        <v>14</v>
      </c>
      <c r="S28" s="12" t="s">
        <v>14</v>
      </c>
      <c r="T28" s="14">
        <v>65</v>
      </c>
      <c r="U28" s="169" t="str">
        <f t="shared" ref="U28" si="64">IF(X28="","",IF(W28&lt;=-(X28),"〇","×"))</f>
        <v>×</v>
      </c>
      <c r="V28" s="165">
        <f t="shared" ref="V28" si="65">IF(T28="","",T28-$C$4)</f>
        <v>-1</v>
      </c>
      <c r="W28" s="148">
        <f t="shared" ref="W28" si="66">IF(T28="","",T28-T27)</f>
        <v>-0.70000000000000284</v>
      </c>
      <c r="X28" s="148">
        <f t="shared" ref="X28" si="67">IF(T29="","",T29-T28)</f>
        <v>0.90000000000000568</v>
      </c>
      <c r="Y28" s="148"/>
      <c r="Z28" s="170" t="str">
        <f t="shared" ref="Z28" si="68">IF(COUNT(T28:T29),"〇","×")</f>
        <v>〇</v>
      </c>
      <c r="AA28" s="35"/>
      <c r="AB28" s="35"/>
    </row>
    <row r="29" spans="1:28">
      <c r="A29" s="3"/>
      <c r="B29" s="19"/>
      <c r="C29" s="114"/>
      <c r="D29" s="116"/>
      <c r="E29" s="118"/>
      <c r="F29" s="15" t="s">
        <v>28</v>
      </c>
      <c r="G29" s="27">
        <v>65.900000000000006</v>
      </c>
      <c r="H29" s="129"/>
      <c r="I29" s="129"/>
      <c r="J29" s="116"/>
      <c r="K29" s="116"/>
      <c r="L29" s="116"/>
      <c r="M29" s="136"/>
      <c r="N29" s="4"/>
      <c r="O29" s="19"/>
      <c r="P29" s="146"/>
      <c r="Q29" s="148"/>
      <c r="R29" s="162"/>
      <c r="S29" s="15" t="s">
        <v>28</v>
      </c>
      <c r="T29" s="27">
        <v>65.900000000000006</v>
      </c>
      <c r="U29" s="164"/>
      <c r="V29" s="164"/>
      <c r="W29" s="148"/>
      <c r="X29" s="148"/>
      <c r="Y29" s="148"/>
      <c r="Z29" s="167"/>
      <c r="AA29" s="35"/>
      <c r="AB29" s="35"/>
    </row>
    <row r="30" spans="1:28">
      <c r="A30" s="3"/>
      <c r="B30" s="20">
        <f>IF(G34="","",(G34-G22))</f>
        <v>-1</v>
      </c>
      <c r="C30" s="114" t="s">
        <v>6</v>
      </c>
      <c r="D30" s="116"/>
      <c r="E30" s="118">
        <v>18</v>
      </c>
      <c r="F30" s="12" t="s">
        <v>14</v>
      </c>
      <c r="G30" s="14">
        <v>65.3</v>
      </c>
      <c r="H30" s="137" t="str">
        <f t="shared" si="10"/>
        <v>〇</v>
      </c>
      <c r="I30" s="137">
        <f t="shared" ref="I30" si="69">IF(G30="","",G30-$C$4)</f>
        <v>-0.70000000000000284</v>
      </c>
      <c r="J30" s="116">
        <f t="shared" ref="J30" si="70">IF(G30="","",G30-G29)</f>
        <v>-0.60000000000000853</v>
      </c>
      <c r="K30" s="116">
        <f t="shared" ref="K30" si="71">IF(G31="","",G31-G30)</f>
        <v>0.5</v>
      </c>
      <c r="L30" s="116"/>
      <c r="M30" s="138" t="str">
        <f t="shared" ref="M30" si="72">IF(COUNT(G30:G31),"〇","×")</f>
        <v>〇</v>
      </c>
      <c r="N30" s="4"/>
      <c r="O30" s="20">
        <f>IF(T34="","",(T34-T22))</f>
        <v>-1.2000000000000028</v>
      </c>
      <c r="P30" s="146" t="s">
        <v>6</v>
      </c>
      <c r="Q30" s="148"/>
      <c r="R30" s="168">
        <v>15</v>
      </c>
      <c r="S30" s="12" t="s">
        <v>14</v>
      </c>
      <c r="T30" s="14">
        <v>65.3</v>
      </c>
      <c r="U30" s="169" t="str">
        <f t="shared" ref="U30" si="73">IF(X30="","",IF(W30&lt;=-(X30),"〇","×"))</f>
        <v>〇</v>
      </c>
      <c r="V30" s="165">
        <f t="shared" ref="V30" si="74">IF(T30="","",T30-$C$4)</f>
        <v>-0.70000000000000284</v>
      </c>
      <c r="W30" s="148">
        <f t="shared" ref="W30" si="75">IF(T30="","",T30-T29)</f>
        <v>-0.60000000000000853</v>
      </c>
      <c r="X30" s="148">
        <f t="shared" ref="X30" si="76">IF(T31="","",T31-T30)</f>
        <v>0.5</v>
      </c>
      <c r="Y30" s="148"/>
      <c r="Z30" s="170" t="str">
        <f t="shared" ref="Z30" si="77">IF(COUNT(T30:T31),"〇","×")</f>
        <v>〇</v>
      </c>
      <c r="AA30" s="35"/>
      <c r="AB30" s="35"/>
    </row>
    <row r="31" spans="1:28" ht="19.5" thickBot="1">
      <c r="A31" s="3"/>
      <c r="B31" s="20"/>
      <c r="C31" s="114"/>
      <c r="D31" s="116"/>
      <c r="E31" s="118"/>
      <c r="F31" s="15" t="s">
        <v>28</v>
      </c>
      <c r="G31" s="27">
        <v>65.8</v>
      </c>
      <c r="H31" s="129"/>
      <c r="I31" s="129"/>
      <c r="J31" s="116"/>
      <c r="K31" s="116"/>
      <c r="L31" s="116"/>
      <c r="M31" s="136"/>
      <c r="N31" s="4"/>
      <c r="O31" s="20"/>
      <c r="P31" s="146"/>
      <c r="Q31" s="148"/>
      <c r="R31" s="162"/>
      <c r="S31" s="15" t="s">
        <v>28</v>
      </c>
      <c r="T31" s="27">
        <v>65.8</v>
      </c>
      <c r="U31" s="164"/>
      <c r="V31" s="164"/>
      <c r="W31" s="148"/>
      <c r="X31" s="148"/>
      <c r="Y31" s="148"/>
      <c r="Z31" s="167"/>
      <c r="AA31" s="35"/>
      <c r="AB31" s="35"/>
    </row>
    <row r="32" spans="1:28" ht="19.5" thickTop="1">
      <c r="A32" s="3"/>
      <c r="B32" s="121" t="str">
        <f>IF(B28&gt;=5,"達成","未達成")</f>
        <v>達成</v>
      </c>
      <c r="C32" s="124" t="s">
        <v>7</v>
      </c>
      <c r="D32" s="116"/>
      <c r="E32" s="125">
        <v>19</v>
      </c>
      <c r="F32" s="12" t="s">
        <v>14</v>
      </c>
      <c r="G32" s="14">
        <v>65</v>
      </c>
      <c r="H32" s="137" t="str">
        <f t="shared" si="10"/>
        <v>〇</v>
      </c>
      <c r="I32" s="137">
        <f t="shared" ref="I32" si="78">IF(G32="","",G32-$C$4)</f>
        <v>-1</v>
      </c>
      <c r="J32" s="116">
        <f t="shared" ref="J32" si="79">IF(G32="","",G32-G31)</f>
        <v>-0.79999999999999716</v>
      </c>
      <c r="K32" s="116">
        <f t="shared" ref="K32" si="80">IF(G33="","",G33-G32)</f>
        <v>0.59999999999999432</v>
      </c>
      <c r="L32" s="116"/>
      <c r="M32" s="138" t="str">
        <f t="shared" ref="M32" si="81">IF(COUNT(G32:G33),"〇","×")</f>
        <v>〇</v>
      </c>
      <c r="N32" s="4"/>
      <c r="O32" s="121" t="str">
        <f>IF(O28&gt;=5,"達成","未達成")</f>
        <v>達成</v>
      </c>
      <c r="P32" s="158" t="s">
        <v>7</v>
      </c>
      <c r="Q32" s="148"/>
      <c r="R32" s="171">
        <v>16</v>
      </c>
      <c r="S32" s="12" t="s">
        <v>14</v>
      </c>
      <c r="T32" s="14">
        <v>65</v>
      </c>
      <c r="U32" s="169" t="str">
        <f t="shared" ref="U32" si="82">IF(X32="","",IF(W32&lt;=-(X32),"〇","×"))</f>
        <v>〇</v>
      </c>
      <c r="V32" s="165">
        <f t="shared" ref="V32" si="83">IF(T32="","",T32-$C$4)</f>
        <v>-1</v>
      </c>
      <c r="W32" s="148">
        <f t="shared" ref="W32" si="84">IF(T32="","",T32-T31)</f>
        <v>-0.79999999999999716</v>
      </c>
      <c r="X32" s="148">
        <f t="shared" ref="X32" si="85">IF(T33="","",T33-T32)</f>
        <v>0.59999999999999432</v>
      </c>
      <c r="Y32" s="148"/>
      <c r="Z32" s="170" t="str">
        <f t="shared" ref="Z32" si="86">IF(COUNT(T32:T33),"〇","×")</f>
        <v>〇</v>
      </c>
      <c r="AA32" s="35"/>
      <c r="AB32" s="35"/>
    </row>
    <row r="33" spans="1:28" ht="19.5" thickBot="1">
      <c r="A33" s="3"/>
      <c r="B33" s="122"/>
      <c r="C33" s="124"/>
      <c r="D33" s="116"/>
      <c r="E33" s="125"/>
      <c r="F33" s="17" t="s">
        <v>28</v>
      </c>
      <c r="G33" s="30">
        <v>65.599999999999994</v>
      </c>
      <c r="H33" s="129"/>
      <c r="I33" s="129"/>
      <c r="J33" s="116"/>
      <c r="K33" s="116"/>
      <c r="L33" s="116"/>
      <c r="M33" s="136"/>
      <c r="N33" s="4"/>
      <c r="O33" s="122"/>
      <c r="P33" s="158"/>
      <c r="Q33" s="148"/>
      <c r="R33" s="172"/>
      <c r="S33" s="17" t="s">
        <v>28</v>
      </c>
      <c r="T33" s="30">
        <v>65.599999999999994</v>
      </c>
      <c r="U33" s="164"/>
      <c r="V33" s="164"/>
      <c r="W33" s="148"/>
      <c r="X33" s="148"/>
      <c r="Y33" s="148"/>
      <c r="Z33" s="167"/>
      <c r="AA33" s="35"/>
      <c r="AB33" s="35"/>
    </row>
    <row r="34" spans="1:28">
      <c r="A34" s="3"/>
      <c r="B34" s="122"/>
      <c r="C34" s="131" t="s">
        <v>8</v>
      </c>
      <c r="D34" s="116"/>
      <c r="E34" s="139">
        <v>20</v>
      </c>
      <c r="F34" s="31" t="s">
        <v>14</v>
      </c>
      <c r="G34" s="32">
        <v>64.8</v>
      </c>
      <c r="H34" s="137" t="str">
        <f t="shared" si="10"/>
        <v>〇</v>
      </c>
      <c r="I34" s="137">
        <f t="shared" ref="I34" si="87">IF(G34="","",G34-$C$4)</f>
        <v>-1.2000000000000028</v>
      </c>
      <c r="J34" s="116">
        <f t="shared" ref="J34" si="88">IF(G34="","",G34-G33)</f>
        <v>-0.79999999999999716</v>
      </c>
      <c r="K34" s="116">
        <f t="shared" ref="K34" si="89">IF(G35="","",G35-G34)</f>
        <v>0.5</v>
      </c>
      <c r="L34" s="116"/>
      <c r="M34" s="138" t="str">
        <f t="shared" ref="M34" si="90">IF(COUNT(G34:G35),"〇","×")</f>
        <v>〇</v>
      </c>
      <c r="N34" s="4"/>
      <c r="O34" s="122"/>
      <c r="P34" s="153" t="s">
        <v>8</v>
      </c>
      <c r="Q34" s="148"/>
      <c r="R34" s="173">
        <v>17</v>
      </c>
      <c r="S34" s="31" t="s">
        <v>14</v>
      </c>
      <c r="T34" s="32">
        <v>64.8</v>
      </c>
      <c r="U34" s="169" t="str">
        <f t="shared" ref="U34" si="91">IF(X34="","",IF(W34&lt;=-(X34),"〇","×"))</f>
        <v>〇</v>
      </c>
      <c r="V34" s="165">
        <f t="shared" ref="V34" si="92">IF(T34="","",T34-$C$4)</f>
        <v>-1.2000000000000028</v>
      </c>
      <c r="W34" s="148">
        <f t="shared" ref="W34" si="93">IF(T34="","",T34-T33)</f>
        <v>-0.79999999999999716</v>
      </c>
      <c r="X34" s="148">
        <f t="shared" ref="X34" si="94">IF(T35="","",T35-T34)</f>
        <v>0.5</v>
      </c>
      <c r="Y34" s="148"/>
      <c r="Z34" s="170" t="str">
        <f t="shared" ref="Z34" si="95">IF(COUNT(T34:T35),"〇","×")</f>
        <v>〇</v>
      </c>
      <c r="AA34" s="35"/>
      <c r="AB34" s="35"/>
    </row>
    <row r="35" spans="1:28" ht="19.5" thickBot="1">
      <c r="A35" s="3"/>
      <c r="B35" s="123"/>
      <c r="C35" s="132"/>
      <c r="D35" s="126"/>
      <c r="E35" s="140"/>
      <c r="F35" s="33" t="s">
        <v>28</v>
      </c>
      <c r="G35" s="34">
        <v>65.3</v>
      </c>
      <c r="H35" s="141"/>
      <c r="I35" s="141"/>
      <c r="J35" s="126"/>
      <c r="K35" s="126"/>
      <c r="L35" s="126"/>
      <c r="M35" s="142"/>
      <c r="N35" s="4"/>
      <c r="O35" s="123"/>
      <c r="P35" s="154"/>
      <c r="Q35" s="155"/>
      <c r="R35" s="174"/>
      <c r="S35" s="33" t="s">
        <v>28</v>
      </c>
      <c r="T35" s="34">
        <v>65.3</v>
      </c>
      <c r="U35" s="175"/>
      <c r="V35" s="175"/>
      <c r="W35" s="155"/>
      <c r="X35" s="155"/>
      <c r="Y35" s="155"/>
      <c r="Z35" s="176"/>
      <c r="AA35" s="35"/>
      <c r="AB35" s="35"/>
    </row>
    <row r="36" spans="1:28" ht="19.5" thickTop="1">
      <c r="A36" s="3"/>
      <c r="B36" s="110" t="s">
        <v>11</v>
      </c>
      <c r="C36" s="113" t="s">
        <v>0</v>
      </c>
      <c r="D36" s="115"/>
      <c r="E36" s="117">
        <v>21</v>
      </c>
      <c r="F36" s="28" t="s">
        <v>14</v>
      </c>
      <c r="G36" s="26">
        <v>64.5</v>
      </c>
      <c r="H36" s="128" t="str">
        <f t="shared" si="10"/>
        <v>×</v>
      </c>
      <c r="I36" s="128">
        <f t="shared" ref="I36" si="96">IF(G36="","",G36-$C$4)</f>
        <v>-1.5</v>
      </c>
      <c r="J36" s="128">
        <f t="shared" ref="J36" si="97">IF(G36="","",G36-G35)</f>
        <v>-0.79999999999999716</v>
      </c>
      <c r="K36" s="115">
        <f>IF(G37="","",G37-G36)</f>
        <v>1</v>
      </c>
      <c r="L36" s="128"/>
      <c r="M36" s="135" t="str">
        <f t="shared" ref="M36" si="98">IF(COUNT(G36:G37),"〇","×")</f>
        <v>〇</v>
      </c>
      <c r="N36" s="4"/>
      <c r="O36" s="110" t="s">
        <v>34</v>
      </c>
      <c r="P36" s="145" t="s">
        <v>0</v>
      </c>
      <c r="Q36" s="147"/>
      <c r="R36" s="161">
        <v>18</v>
      </c>
      <c r="S36" s="28" t="s">
        <v>14</v>
      </c>
      <c r="T36" s="26"/>
      <c r="U36" s="163" t="str">
        <f t="shared" ref="U36" si="99">IF(X36="","",IF(W36&lt;=-(X36),"〇","×"))</f>
        <v>×</v>
      </c>
      <c r="V36" s="163" t="str">
        <f t="shared" ref="V36" si="100">IF(T36="","",T36-$C$4)</f>
        <v/>
      </c>
      <c r="W36" s="163" t="str">
        <f t="shared" ref="W36" si="101">IF(T36="","",T36-T35)</f>
        <v/>
      </c>
      <c r="X36" s="147">
        <f>IF(T37="","",T37-T36)</f>
        <v>65.5</v>
      </c>
      <c r="Y36" s="163"/>
      <c r="Z36" s="166" t="str">
        <f t="shared" ref="Z36" si="102">IF(COUNT(T36:T37),"〇","×")</f>
        <v>〇</v>
      </c>
      <c r="AA36" s="35"/>
      <c r="AB36" s="35"/>
    </row>
    <row r="37" spans="1:28">
      <c r="A37" s="3"/>
      <c r="B37" s="111"/>
      <c r="C37" s="114"/>
      <c r="D37" s="116"/>
      <c r="E37" s="118"/>
      <c r="F37" s="15" t="s">
        <v>28</v>
      </c>
      <c r="G37" s="27">
        <v>65.5</v>
      </c>
      <c r="H37" s="130"/>
      <c r="I37" s="129"/>
      <c r="J37" s="130"/>
      <c r="K37" s="116"/>
      <c r="L37" s="129"/>
      <c r="M37" s="136"/>
      <c r="N37" s="4"/>
      <c r="O37" s="111"/>
      <c r="P37" s="146"/>
      <c r="Q37" s="148"/>
      <c r="R37" s="162"/>
      <c r="S37" s="15" t="s">
        <v>28</v>
      </c>
      <c r="T37" s="27">
        <v>65.5</v>
      </c>
      <c r="U37" s="165"/>
      <c r="V37" s="164"/>
      <c r="W37" s="165"/>
      <c r="X37" s="148"/>
      <c r="Y37" s="164"/>
      <c r="Z37" s="167"/>
      <c r="AA37" s="35"/>
      <c r="AB37" s="35"/>
    </row>
    <row r="38" spans="1:28">
      <c r="A38" s="3"/>
      <c r="B38" s="111"/>
      <c r="C38" s="114" t="s">
        <v>3</v>
      </c>
      <c r="D38" s="116"/>
      <c r="E38" s="118">
        <v>22</v>
      </c>
      <c r="F38" s="12" t="s">
        <v>14</v>
      </c>
      <c r="G38" s="14"/>
      <c r="H38" s="116" t="str">
        <f>IF(K38="","",IF(J38&lt;=-(K38),"〇","×"))</f>
        <v>×</v>
      </c>
      <c r="I38" s="137" t="str">
        <f t="shared" ref="I38" si="103">IF(G38="","",G38-$C$4)</f>
        <v/>
      </c>
      <c r="J38" s="116" t="str">
        <f>IF(G38="","",G38-G37)</f>
        <v/>
      </c>
      <c r="K38" s="116">
        <f>IF(G39="","",G39-G38)</f>
        <v>66</v>
      </c>
      <c r="L38" s="137"/>
      <c r="M38" s="138" t="str">
        <f t="shared" ref="M38" si="104">IF(COUNT(G38:G39),"〇","×")</f>
        <v>〇</v>
      </c>
      <c r="N38" s="4"/>
      <c r="O38" s="111"/>
      <c r="P38" s="146" t="s">
        <v>3</v>
      </c>
      <c r="Q38" s="148"/>
      <c r="R38" s="168">
        <v>19</v>
      </c>
      <c r="S38" s="12" t="s">
        <v>14</v>
      </c>
      <c r="T38" s="14">
        <v>65</v>
      </c>
      <c r="U38" s="148" t="str">
        <f>IF(X38="","",IF(W38&lt;=-(X38),"〇","×"))</f>
        <v>×</v>
      </c>
      <c r="V38" s="165">
        <f t="shared" ref="V38" si="105">IF(T38="","",T38-$C$4)</f>
        <v>-1</v>
      </c>
      <c r="W38" s="148">
        <f>IF(T38="","",T38-T37)</f>
        <v>-0.5</v>
      </c>
      <c r="X38" s="148">
        <f>IF(T39="","",T39-T38)</f>
        <v>1</v>
      </c>
      <c r="Y38" s="169"/>
      <c r="Z38" s="170" t="str">
        <f t="shared" ref="Z38" si="106">IF(COUNT(T38:T39),"〇","×")</f>
        <v>〇</v>
      </c>
      <c r="AA38" s="35"/>
      <c r="AB38" s="35"/>
    </row>
    <row r="39" spans="1:28">
      <c r="A39" s="3"/>
      <c r="B39" s="111"/>
      <c r="C39" s="114"/>
      <c r="D39" s="116"/>
      <c r="E39" s="118"/>
      <c r="F39" s="15" t="s">
        <v>28</v>
      </c>
      <c r="G39" s="27">
        <v>66</v>
      </c>
      <c r="H39" s="116"/>
      <c r="I39" s="129"/>
      <c r="J39" s="116"/>
      <c r="K39" s="116"/>
      <c r="L39" s="129"/>
      <c r="M39" s="136"/>
      <c r="N39" s="4"/>
      <c r="O39" s="111"/>
      <c r="P39" s="146"/>
      <c r="Q39" s="148"/>
      <c r="R39" s="162"/>
      <c r="S39" s="15" t="s">
        <v>28</v>
      </c>
      <c r="T39" s="27">
        <v>66</v>
      </c>
      <c r="U39" s="148"/>
      <c r="V39" s="164"/>
      <c r="W39" s="148"/>
      <c r="X39" s="148"/>
      <c r="Y39" s="164"/>
      <c r="Z39" s="167"/>
      <c r="AA39" s="35"/>
      <c r="AB39" s="35"/>
    </row>
    <row r="40" spans="1:28">
      <c r="A40" s="3"/>
      <c r="B40" s="112"/>
      <c r="C40" s="114" t="s">
        <v>4</v>
      </c>
      <c r="D40" s="116"/>
      <c r="E40" s="118">
        <v>23</v>
      </c>
      <c r="F40" s="12" t="s">
        <v>14</v>
      </c>
      <c r="G40" s="14">
        <v>65.599999999999994</v>
      </c>
      <c r="H40" s="116" t="str">
        <f>IF(K40="","",IF(J40&lt;=-(K40),"〇","×"))</f>
        <v>×</v>
      </c>
      <c r="I40" s="137">
        <f t="shared" ref="I40" si="107">IF(G40="","",G40-$C$4)</f>
        <v>-0.40000000000000568</v>
      </c>
      <c r="J40" s="116">
        <f t="shared" ref="J40" si="108">IF(G40="","",G40-G39)</f>
        <v>-0.40000000000000568</v>
      </c>
      <c r="K40" s="116">
        <f>IF(G41="","",G41-G40)</f>
        <v>0.70000000000000284</v>
      </c>
      <c r="L40" s="137"/>
      <c r="M40" s="138" t="str">
        <f t="shared" ref="M40" si="109">IF(COUNT(G40:G41),"〇","×")</f>
        <v>〇</v>
      </c>
      <c r="N40" s="4"/>
      <c r="O40" s="112"/>
      <c r="P40" s="146" t="s">
        <v>4</v>
      </c>
      <c r="Q40" s="148"/>
      <c r="R40" s="168">
        <v>20</v>
      </c>
      <c r="S40" s="12" t="s">
        <v>14</v>
      </c>
      <c r="T40" s="14">
        <v>65.599999999999994</v>
      </c>
      <c r="U40" s="148" t="str">
        <f>IF(X40="","",IF(W40&lt;=-(X40),"〇","×"))</f>
        <v>×</v>
      </c>
      <c r="V40" s="165">
        <f t="shared" ref="V40" si="110">IF(T40="","",T40-$C$4)</f>
        <v>-0.40000000000000568</v>
      </c>
      <c r="W40" s="148">
        <f t="shared" ref="W40" si="111">IF(T40="","",T40-T39)</f>
        <v>-0.40000000000000568</v>
      </c>
      <c r="X40" s="148">
        <f>IF(T41="","",T41-T40)</f>
        <v>0.70000000000000284</v>
      </c>
      <c r="Y40" s="169"/>
      <c r="Z40" s="170" t="str">
        <f t="shared" ref="Z40" si="112">IF(COUNT(T40:T41),"〇","×")</f>
        <v>〇</v>
      </c>
      <c r="AA40" s="35"/>
      <c r="AB40" s="35"/>
    </row>
    <row r="41" spans="1:28">
      <c r="A41" s="3"/>
      <c r="B41" s="25"/>
      <c r="C41" s="114"/>
      <c r="D41" s="116"/>
      <c r="E41" s="118"/>
      <c r="F41" s="15" t="s">
        <v>28</v>
      </c>
      <c r="G41" s="27">
        <v>66.3</v>
      </c>
      <c r="H41" s="116"/>
      <c r="I41" s="129"/>
      <c r="J41" s="116"/>
      <c r="K41" s="116"/>
      <c r="L41" s="129"/>
      <c r="M41" s="136"/>
      <c r="N41" s="4"/>
      <c r="O41" s="25"/>
      <c r="P41" s="146"/>
      <c r="Q41" s="148"/>
      <c r="R41" s="162"/>
      <c r="S41" s="15" t="s">
        <v>28</v>
      </c>
      <c r="T41" s="27">
        <v>66.3</v>
      </c>
      <c r="U41" s="148"/>
      <c r="V41" s="164"/>
      <c r="W41" s="148"/>
      <c r="X41" s="148"/>
      <c r="Y41" s="164"/>
      <c r="Z41" s="167"/>
      <c r="AA41" s="35"/>
      <c r="AB41" s="35"/>
    </row>
    <row r="42" spans="1:28">
      <c r="A42" s="3"/>
      <c r="B42" s="19">
        <f>COUNTIFS(H36:H49,"〇")</f>
        <v>1</v>
      </c>
      <c r="C42" s="114" t="s">
        <v>5</v>
      </c>
      <c r="D42" s="116"/>
      <c r="E42" s="118">
        <v>24</v>
      </c>
      <c r="F42" s="12" t="s">
        <v>14</v>
      </c>
      <c r="G42" s="14">
        <v>65.400000000000006</v>
      </c>
      <c r="H42" s="116" t="str">
        <f t="shared" si="10"/>
        <v>〇</v>
      </c>
      <c r="I42" s="137">
        <f t="shared" ref="I42" si="113">IF(G42="","",G42-$C$4)</f>
        <v>-0.59999999999999432</v>
      </c>
      <c r="J42" s="116">
        <f t="shared" ref="J42" si="114">IF(G42="","",G42-G41)</f>
        <v>-0.89999999999999147</v>
      </c>
      <c r="K42" s="116">
        <f t="shared" ref="K42" si="115">IF(G43="","",G43-G42)</f>
        <v>0.5</v>
      </c>
      <c r="L42" s="137"/>
      <c r="M42" s="138" t="str">
        <f t="shared" ref="M42" si="116">IF(COUNT(G42:G43),"〇","×")</f>
        <v>〇</v>
      </c>
      <c r="N42" s="4"/>
      <c r="O42" s="19">
        <f>COUNTIFS(U36:U49,"〇")</f>
        <v>2</v>
      </c>
      <c r="P42" s="146" t="s">
        <v>5</v>
      </c>
      <c r="Q42" s="148"/>
      <c r="R42" s="168">
        <v>21</v>
      </c>
      <c r="S42" s="12" t="s">
        <v>14</v>
      </c>
      <c r="T42" s="14">
        <v>65.400000000000006</v>
      </c>
      <c r="U42" s="148" t="str">
        <f t="shared" ref="U42" si="117">IF(X42="","",IF(W42&lt;=-(X42),"〇","×"))</f>
        <v>〇</v>
      </c>
      <c r="V42" s="165">
        <f t="shared" ref="V42" si="118">IF(T42="","",T42-$C$4)</f>
        <v>-0.59999999999999432</v>
      </c>
      <c r="W42" s="148">
        <f t="shared" ref="W42" si="119">IF(T42="","",T42-T41)</f>
        <v>-0.89999999999999147</v>
      </c>
      <c r="X42" s="148">
        <f t="shared" ref="X42" si="120">IF(T43="","",T43-T42)</f>
        <v>0.5</v>
      </c>
      <c r="Y42" s="169"/>
      <c r="Z42" s="170" t="str">
        <f t="shared" ref="Z42" si="121">IF(COUNT(T42:T43),"〇","×")</f>
        <v>〇</v>
      </c>
      <c r="AA42" s="35"/>
      <c r="AB42" s="35"/>
    </row>
    <row r="43" spans="1:28">
      <c r="A43" s="3"/>
      <c r="B43" s="19"/>
      <c r="C43" s="114"/>
      <c r="D43" s="116"/>
      <c r="E43" s="118"/>
      <c r="F43" s="15" t="s">
        <v>28</v>
      </c>
      <c r="G43" s="27">
        <v>65.900000000000006</v>
      </c>
      <c r="H43" s="116"/>
      <c r="I43" s="129"/>
      <c r="J43" s="116"/>
      <c r="K43" s="116"/>
      <c r="L43" s="129"/>
      <c r="M43" s="136"/>
      <c r="N43" s="4"/>
      <c r="O43" s="19"/>
      <c r="P43" s="146"/>
      <c r="Q43" s="148"/>
      <c r="R43" s="162"/>
      <c r="S43" s="15" t="s">
        <v>28</v>
      </c>
      <c r="T43" s="27">
        <v>65.900000000000006</v>
      </c>
      <c r="U43" s="148"/>
      <c r="V43" s="164"/>
      <c r="W43" s="148"/>
      <c r="X43" s="148"/>
      <c r="Y43" s="164"/>
      <c r="Z43" s="167"/>
      <c r="AA43" s="35"/>
      <c r="AB43" s="35"/>
    </row>
    <row r="44" spans="1:28">
      <c r="A44" s="3"/>
      <c r="B44" s="20">
        <f>IF(G48="","",(G48-G36))</f>
        <v>1</v>
      </c>
      <c r="C44" s="114" t="s">
        <v>6</v>
      </c>
      <c r="D44" s="116"/>
      <c r="E44" s="118">
        <v>25</v>
      </c>
      <c r="F44" s="12" t="s">
        <v>14</v>
      </c>
      <c r="G44" s="14">
        <v>65.2</v>
      </c>
      <c r="H44" s="116" t="str">
        <f t="shared" si="10"/>
        <v>×</v>
      </c>
      <c r="I44" s="137">
        <f t="shared" ref="I44" si="122">IF(G44="","",G44-$C$4)</f>
        <v>-0.79999999999999716</v>
      </c>
      <c r="J44" s="116">
        <f t="shared" ref="J44" si="123">IF(G44="","",G44-G43)</f>
        <v>-0.70000000000000284</v>
      </c>
      <c r="K44" s="116">
        <f t="shared" ref="K44" si="124">IF(G45="","",G45-G44)</f>
        <v>0.79999999999999716</v>
      </c>
      <c r="L44" s="137"/>
      <c r="M44" s="138" t="str">
        <f t="shared" ref="M44" si="125">IF(COUNT(G44:G45),"〇","×")</f>
        <v>〇</v>
      </c>
      <c r="N44" s="4"/>
      <c r="O44" s="20">
        <f>IF(T48="","",(T48-T36))</f>
        <v>65.5</v>
      </c>
      <c r="P44" s="146" t="s">
        <v>6</v>
      </c>
      <c r="Q44" s="148"/>
      <c r="R44" s="168">
        <v>22</v>
      </c>
      <c r="S44" s="12" t="s">
        <v>14</v>
      </c>
      <c r="T44" s="14">
        <v>65.2</v>
      </c>
      <c r="U44" s="148" t="str">
        <f t="shared" ref="U44" si="126">IF(X44="","",IF(W44&lt;=-(X44),"〇","×"))</f>
        <v>×</v>
      </c>
      <c r="V44" s="165">
        <f t="shared" ref="V44" si="127">IF(T44="","",T44-$C$4)</f>
        <v>-0.79999999999999716</v>
      </c>
      <c r="W44" s="148">
        <f t="shared" ref="W44" si="128">IF(T44="","",T44-T43)</f>
        <v>-0.70000000000000284</v>
      </c>
      <c r="X44" s="148">
        <f t="shared" ref="X44" si="129">IF(T45="","",T45-T44)</f>
        <v>0.79999999999999716</v>
      </c>
      <c r="Y44" s="169"/>
      <c r="Z44" s="170" t="str">
        <f t="shared" ref="Z44" si="130">IF(COUNT(T44:T45),"〇","×")</f>
        <v>〇</v>
      </c>
      <c r="AA44" s="35"/>
      <c r="AB44" s="35"/>
    </row>
    <row r="45" spans="1:28" ht="19.5" thickBot="1">
      <c r="A45" s="3"/>
      <c r="B45" s="20"/>
      <c r="C45" s="114"/>
      <c r="D45" s="116"/>
      <c r="E45" s="118"/>
      <c r="F45" s="15" t="s">
        <v>28</v>
      </c>
      <c r="G45" s="27">
        <v>66</v>
      </c>
      <c r="H45" s="116"/>
      <c r="I45" s="129"/>
      <c r="J45" s="116"/>
      <c r="K45" s="116"/>
      <c r="L45" s="129"/>
      <c r="M45" s="136"/>
      <c r="N45" s="4"/>
      <c r="O45" s="20"/>
      <c r="P45" s="146"/>
      <c r="Q45" s="148"/>
      <c r="R45" s="162"/>
      <c r="S45" s="15" t="s">
        <v>28</v>
      </c>
      <c r="T45" s="27">
        <v>66</v>
      </c>
      <c r="U45" s="148"/>
      <c r="V45" s="164"/>
      <c r="W45" s="148"/>
      <c r="X45" s="148"/>
      <c r="Y45" s="164"/>
      <c r="Z45" s="167"/>
      <c r="AA45" s="35"/>
      <c r="AB45" s="35"/>
    </row>
    <row r="46" spans="1:28" ht="19.5" thickTop="1">
      <c r="A46" s="3"/>
      <c r="B46" s="121" t="str">
        <f>IF(B42&gt;=5,"達成","未達成")</f>
        <v>未達成</v>
      </c>
      <c r="C46" s="124" t="s">
        <v>7</v>
      </c>
      <c r="D46" s="116"/>
      <c r="E46" s="125">
        <v>26</v>
      </c>
      <c r="F46" s="12" t="s">
        <v>14</v>
      </c>
      <c r="G46" s="14"/>
      <c r="H46" s="116" t="str">
        <f t="shared" si="10"/>
        <v/>
      </c>
      <c r="I46" s="137" t="str">
        <f t="shared" ref="I46" si="131">IF(G46="","",G46-$C$4)</f>
        <v/>
      </c>
      <c r="J46" s="116" t="str">
        <f t="shared" ref="J46" si="132">IF(G46="","",G46-G45)</f>
        <v/>
      </c>
      <c r="K46" s="116" t="str">
        <f t="shared" ref="K46" si="133">IF(G47="","",G47-G46)</f>
        <v/>
      </c>
      <c r="L46" s="137"/>
      <c r="M46" s="138" t="str">
        <f t="shared" ref="M46" si="134">IF(COUNT(G46:G47),"〇","×")</f>
        <v>×</v>
      </c>
      <c r="N46" s="4"/>
      <c r="O46" s="121" t="str">
        <f>IF(O42&gt;=5,"達成","未達成")</f>
        <v>未達成</v>
      </c>
      <c r="P46" s="158" t="s">
        <v>7</v>
      </c>
      <c r="Q46" s="148"/>
      <c r="R46" s="171">
        <v>23</v>
      </c>
      <c r="S46" s="12" t="s">
        <v>14</v>
      </c>
      <c r="T46" s="14">
        <v>65</v>
      </c>
      <c r="U46" s="148" t="str">
        <f t="shared" ref="U46" si="135">IF(X46="","",IF(W46&lt;=-(X46),"〇","×"))</f>
        <v>〇</v>
      </c>
      <c r="V46" s="165">
        <f t="shared" ref="V46" si="136">IF(T46="","",T46-$C$4)</f>
        <v>-1</v>
      </c>
      <c r="W46" s="148">
        <f t="shared" ref="W46" si="137">IF(T46="","",T46-T45)</f>
        <v>-1</v>
      </c>
      <c r="X46" s="148">
        <f t="shared" ref="X46" si="138">IF(T47="","",T47-T46)</f>
        <v>1</v>
      </c>
      <c r="Y46" s="169"/>
      <c r="Z46" s="170" t="str">
        <f t="shared" ref="Z46" si="139">IF(COUNT(T46:T47),"〇","×")</f>
        <v>〇</v>
      </c>
      <c r="AA46" s="35"/>
      <c r="AB46" s="35"/>
    </row>
    <row r="47" spans="1:28">
      <c r="A47" s="3"/>
      <c r="B47" s="122"/>
      <c r="C47" s="124"/>
      <c r="D47" s="116"/>
      <c r="E47" s="125"/>
      <c r="F47" s="15" t="s">
        <v>28</v>
      </c>
      <c r="G47" s="30"/>
      <c r="H47" s="116"/>
      <c r="I47" s="129"/>
      <c r="J47" s="116"/>
      <c r="K47" s="116"/>
      <c r="L47" s="129"/>
      <c r="M47" s="136"/>
      <c r="N47" s="4"/>
      <c r="O47" s="122"/>
      <c r="P47" s="158"/>
      <c r="Q47" s="148"/>
      <c r="R47" s="172"/>
      <c r="S47" s="15" t="s">
        <v>28</v>
      </c>
      <c r="T47" s="30">
        <v>66</v>
      </c>
      <c r="U47" s="148"/>
      <c r="V47" s="164"/>
      <c r="W47" s="148"/>
      <c r="X47" s="148"/>
      <c r="Y47" s="164"/>
      <c r="Z47" s="167"/>
      <c r="AA47" s="35"/>
      <c r="AB47" s="35"/>
    </row>
    <row r="48" spans="1:28">
      <c r="A48" s="3"/>
      <c r="B48" s="122"/>
      <c r="C48" s="131" t="s">
        <v>8</v>
      </c>
      <c r="D48" s="116"/>
      <c r="E48" s="133">
        <v>27</v>
      </c>
      <c r="F48" s="12" t="s">
        <v>14</v>
      </c>
      <c r="G48" s="14">
        <v>65.5</v>
      </c>
      <c r="H48" s="143" t="str">
        <f t="shared" si="10"/>
        <v>×</v>
      </c>
      <c r="I48" s="137">
        <f t="shared" ref="I48" si="140">IF(G48="","",G48-$C$4)</f>
        <v>-0.5</v>
      </c>
      <c r="J48" s="116">
        <f t="shared" ref="J48" si="141">IF(G48="","",G48-G47)</f>
        <v>65.5</v>
      </c>
      <c r="K48" s="116">
        <f t="shared" ref="K48" si="142">IF(G49="","",G49-G48)</f>
        <v>0.70000000000000284</v>
      </c>
      <c r="L48" s="137"/>
      <c r="M48" s="138" t="str">
        <f t="shared" ref="M48" si="143">IF(COUNT(G48:G49),"〇","×")</f>
        <v>〇</v>
      </c>
      <c r="N48" s="4"/>
      <c r="O48" s="122"/>
      <c r="P48" s="153" t="s">
        <v>8</v>
      </c>
      <c r="Q48" s="148"/>
      <c r="R48" s="177">
        <v>24</v>
      </c>
      <c r="S48" s="12" t="s">
        <v>14</v>
      </c>
      <c r="T48" s="14">
        <v>65.5</v>
      </c>
      <c r="U48" s="179" t="str">
        <f t="shared" ref="U48" si="144">IF(X48="","",IF(W48&lt;=-(X48),"〇","×"))</f>
        <v>×</v>
      </c>
      <c r="V48" s="165">
        <f t="shared" ref="V48" si="145">IF(T48="","",T48-$C$4)</f>
        <v>-0.5</v>
      </c>
      <c r="W48" s="148">
        <f t="shared" ref="W48" si="146">IF(T48="","",T48-T47)</f>
        <v>-0.5</v>
      </c>
      <c r="X48" s="148">
        <f t="shared" ref="X48" si="147">IF(T49="","",T49-T48)</f>
        <v>0.70000000000000284</v>
      </c>
      <c r="Y48" s="169"/>
      <c r="Z48" s="170" t="str">
        <f t="shared" ref="Z48" si="148">IF(COUNT(T48:T49),"〇","×")</f>
        <v>〇</v>
      </c>
      <c r="AA48" s="35"/>
      <c r="AB48" s="35"/>
    </row>
    <row r="49" spans="1:28" ht="19.5" thickBot="1">
      <c r="A49" s="3"/>
      <c r="B49" s="123"/>
      <c r="C49" s="132"/>
      <c r="D49" s="126"/>
      <c r="E49" s="134"/>
      <c r="F49" s="24" t="s">
        <v>28</v>
      </c>
      <c r="G49" s="29">
        <v>66.2</v>
      </c>
      <c r="H49" s="144"/>
      <c r="I49" s="141"/>
      <c r="J49" s="126"/>
      <c r="K49" s="126"/>
      <c r="L49" s="141"/>
      <c r="M49" s="142"/>
      <c r="N49" s="4"/>
      <c r="O49" s="123"/>
      <c r="P49" s="154"/>
      <c r="Q49" s="155"/>
      <c r="R49" s="178"/>
      <c r="S49" s="24" t="s">
        <v>28</v>
      </c>
      <c r="T49" s="29">
        <v>66.2</v>
      </c>
      <c r="U49" s="180"/>
      <c r="V49" s="175"/>
      <c r="W49" s="155"/>
      <c r="X49" s="155"/>
      <c r="Y49" s="175"/>
      <c r="Z49" s="176"/>
      <c r="AA49" s="35"/>
      <c r="AB49" s="35"/>
    </row>
    <row r="50" spans="1:28" ht="19.5" thickTop="1">
      <c r="A50" s="3"/>
      <c r="B50" s="110" t="s">
        <v>12</v>
      </c>
      <c r="C50" s="113" t="s">
        <v>0</v>
      </c>
      <c r="D50" s="115"/>
      <c r="E50" s="117">
        <v>28</v>
      </c>
      <c r="F50" s="73" t="s">
        <v>14</v>
      </c>
      <c r="G50" s="23">
        <v>65.400000000000006</v>
      </c>
      <c r="H50" s="128" t="str">
        <f t="shared" ref="H50" si="149">IF(K50="","",IF(J50&lt;=-(K50),"〇","×"))</f>
        <v>〇</v>
      </c>
      <c r="I50" s="128">
        <f t="shared" ref="I50" si="150">IF(G50="","",G50-$C$4)</f>
        <v>-0.59999999999999432</v>
      </c>
      <c r="J50" s="128">
        <f t="shared" ref="J50" si="151">IF(G50="","",G50-G49)</f>
        <v>-0.79999999999999716</v>
      </c>
      <c r="K50" s="115">
        <f>IF(G51="","",G51-G50)</f>
        <v>0.5</v>
      </c>
      <c r="L50" s="128"/>
      <c r="M50" s="135" t="str">
        <f t="shared" ref="M50" si="152">IF(COUNT(G50:G51),"〇","×")</f>
        <v>〇</v>
      </c>
      <c r="N50" s="4"/>
      <c r="O50" s="110" t="s">
        <v>35</v>
      </c>
      <c r="P50" s="145" t="s">
        <v>0</v>
      </c>
      <c r="Q50" s="147"/>
      <c r="R50" s="161">
        <v>25</v>
      </c>
      <c r="S50" s="73" t="s">
        <v>14</v>
      </c>
      <c r="T50" s="23">
        <v>65.400000000000006</v>
      </c>
      <c r="U50" s="163" t="str">
        <f t="shared" ref="U50" si="153">IF(X50="","",IF(W50&lt;=-(X50),"〇","×"))</f>
        <v>〇</v>
      </c>
      <c r="V50" s="163">
        <f t="shared" ref="V50" si="154">IF(T50="","",T50-$C$4)</f>
        <v>-0.59999999999999432</v>
      </c>
      <c r="W50" s="163">
        <f t="shared" ref="W50" si="155">IF(T50="","",T50-T49)</f>
        <v>-0.79999999999999716</v>
      </c>
      <c r="X50" s="147">
        <f>IF(T51="","",T51-T50)</f>
        <v>0.5</v>
      </c>
      <c r="Y50" s="163"/>
      <c r="Z50" s="166" t="str">
        <f t="shared" ref="Z50" si="156">IF(COUNT(T50:T51),"〇","×")</f>
        <v>〇</v>
      </c>
      <c r="AA50" s="35"/>
      <c r="AB50" s="35"/>
    </row>
    <row r="51" spans="1:28">
      <c r="A51" s="3"/>
      <c r="B51" s="111"/>
      <c r="C51" s="114"/>
      <c r="D51" s="116"/>
      <c r="E51" s="118"/>
      <c r="F51" s="15" t="s">
        <v>28</v>
      </c>
      <c r="G51" s="27">
        <v>65.900000000000006</v>
      </c>
      <c r="H51" s="130"/>
      <c r="I51" s="129"/>
      <c r="J51" s="130"/>
      <c r="K51" s="116"/>
      <c r="L51" s="129"/>
      <c r="M51" s="136"/>
      <c r="N51" s="4"/>
      <c r="O51" s="111"/>
      <c r="P51" s="146"/>
      <c r="Q51" s="148"/>
      <c r="R51" s="162"/>
      <c r="S51" s="15" t="s">
        <v>28</v>
      </c>
      <c r="T51" s="27">
        <v>65.900000000000006</v>
      </c>
      <c r="U51" s="165"/>
      <c r="V51" s="164"/>
      <c r="W51" s="165"/>
      <c r="X51" s="148"/>
      <c r="Y51" s="164"/>
      <c r="Z51" s="167"/>
      <c r="AA51" s="35"/>
      <c r="AB51" s="35"/>
    </row>
    <row r="52" spans="1:28">
      <c r="A52" s="3"/>
      <c r="B52" s="111"/>
      <c r="C52" s="114" t="s">
        <v>3</v>
      </c>
      <c r="D52" s="116"/>
      <c r="E52" s="118">
        <v>29</v>
      </c>
      <c r="F52" s="12" t="s">
        <v>14</v>
      </c>
      <c r="G52" s="14">
        <v>65.2</v>
      </c>
      <c r="H52" s="116" t="str">
        <f>IF(K52="","",IF(J52&lt;=-(K52),"〇","×"))</f>
        <v>〇</v>
      </c>
      <c r="I52" s="137">
        <f t="shared" ref="I52" si="157">IF(G52="","",G52-$C$4)</f>
        <v>-0.79999999999999716</v>
      </c>
      <c r="J52" s="116">
        <f>IF(G52="","",G52-G51)</f>
        <v>-0.70000000000000284</v>
      </c>
      <c r="K52" s="116">
        <f>IF(G53="","",G53-G52)</f>
        <v>0.59999999999999432</v>
      </c>
      <c r="L52" s="137"/>
      <c r="M52" s="138" t="str">
        <f t="shared" ref="M52" si="158">IF(COUNT(G52:G53),"〇","×")</f>
        <v>〇</v>
      </c>
      <c r="N52" s="4"/>
      <c r="O52" s="111"/>
      <c r="P52" s="146" t="s">
        <v>3</v>
      </c>
      <c r="Q52" s="148"/>
      <c r="R52" s="168">
        <v>26</v>
      </c>
      <c r="S52" s="12" t="s">
        <v>14</v>
      </c>
      <c r="T52" s="14">
        <v>65.2</v>
      </c>
      <c r="U52" s="148" t="str">
        <f>IF(X52="","",IF(W52&lt;=-(X52),"〇","×"))</f>
        <v>〇</v>
      </c>
      <c r="V52" s="165">
        <f t="shared" ref="V52" si="159">IF(T52="","",T52-$C$4)</f>
        <v>-0.79999999999999716</v>
      </c>
      <c r="W52" s="148">
        <f>IF(T52="","",T52-T51)</f>
        <v>-0.70000000000000284</v>
      </c>
      <c r="X52" s="148">
        <f>IF(T53="","",T53-T52)</f>
        <v>0.59999999999999432</v>
      </c>
      <c r="Y52" s="169"/>
      <c r="Z52" s="170" t="str">
        <f t="shared" ref="Z52" si="160">IF(COUNT(T52:T53),"〇","×")</f>
        <v>〇</v>
      </c>
      <c r="AA52" s="35"/>
      <c r="AB52" s="35"/>
    </row>
    <row r="53" spans="1:28">
      <c r="A53" s="3"/>
      <c r="B53" s="111"/>
      <c r="C53" s="114"/>
      <c r="D53" s="116"/>
      <c r="E53" s="118"/>
      <c r="F53" s="15" t="s">
        <v>28</v>
      </c>
      <c r="G53" s="27">
        <v>65.8</v>
      </c>
      <c r="H53" s="116"/>
      <c r="I53" s="129"/>
      <c r="J53" s="116"/>
      <c r="K53" s="116"/>
      <c r="L53" s="129"/>
      <c r="M53" s="136"/>
      <c r="N53" s="4"/>
      <c r="O53" s="111"/>
      <c r="P53" s="146"/>
      <c r="Q53" s="148"/>
      <c r="R53" s="162"/>
      <c r="S53" s="15" t="s">
        <v>28</v>
      </c>
      <c r="T53" s="27">
        <v>65.8</v>
      </c>
      <c r="U53" s="148"/>
      <c r="V53" s="164"/>
      <c r="W53" s="148"/>
      <c r="X53" s="148"/>
      <c r="Y53" s="164"/>
      <c r="Z53" s="167"/>
      <c r="AA53" s="35"/>
      <c r="AB53" s="35"/>
    </row>
    <row r="54" spans="1:28">
      <c r="A54" s="3"/>
      <c r="B54" s="112"/>
      <c r="C54" s="114" t="s">
        <v>4</v>
      </c>
      <c r="D54" s="116"/>
      <c r="E54" s="118">
        <v>30</v>
      </c>
      <c r="F54" s="12" t="s">
        <v>14</v>
      </c>
      <c r="G54" s="14">
        <v>65</v>
      </c>
      <c r="H54" s="116" t="str">
        <f>IF(K54="","",IF(J54&lt;=-(K54),"〇","×"))</f>
        <v>〇</v>
      </c>
      <c r="I54" s="137">
        <f t="shared" ref="I54" si="161">IF(G54="","",G54-$C$4)</f>
        <v>-1</v>
      </c>
      <c r="J54" s="116">
        <f t="shared" ref="J54" si="162">IF(G54="","",G54-G53)</f>
        <v>-0.79999999999999716</v>
      </c>
      <c r="K54" s="116">
        <f>IF(G55="","",G55-G54)</f>
        <v>0.5</v>
      </c>
      <c r="L54" s="137"/>
      <c r="M54" s="138" t="str">
        <f t="shared" ref="M54" si="163">IF(COUNT(G54:G55),"〇","×")</f>
        <v>〇</v>
      </c>
      <c r="N54" s="4"/>
      <c r="O54" s="112"/>
      <c r="P54" s="146" t="s">
        <v>4</v>
      </c>
      <c r="Q54" s="148"/>
      <c r="R54" s="168">
        <v>27</v>
      </c>
      <c r="S54" s="12" t="s">
        <v>14</v>
      </c>
      <c r="T54" s="14">
        <v>65</v>
      </c>
      <c r="U54" s="148" t="str">
        <f>IF(X54="","",IF(W54&lt;=-(X54),"〇","×"))</f>
        <v>〇</v>
      </c>
      <c r="V54" s="165">
        <f t="shared" ref="V54" si="164">IF(T54="","",T54-$C$4)</f>
        <v>-1</v>
      </c>
      <c r="W54" s="148">
        <f t="shared" ref="W54" si="165">IF(T54="","",T54-T53)</f>
        <v>-0.79999999999999716</v>
      </c>
      <c r="X54" s="148">
        <f>IF(T55="","",T55-T54)</f>
        <v>0.5</v>
      </c>
      <c r="Y54" s="169"/>
      <c r="Z54" s="170" t="str">
        <f t="shared" ref="Z54" si="166">IF(COUNT(T54:T55),"〇","×")</f>
        <v>〇</v>
      </c>
      <c r="AA54" s="35"/>
      <c r="AB54" s="35"/>
    </row>
    <row r="55" spans="1:28">
      <c r="A55" s="3"/>
      <c r="B55" s="25"/>
      <c r="C55" s="114"/>
      <c r="D55" s="116"/>
      <c r="E55" s="118"/>
      <c r="F55" s="15" t="s">
        <v>28</v>
      </c>
      <c r="G55" s="27">
        <v>65.5</v>
      </c>
      <c r="H55" s="116"/>
      <c r="I55" s="129"/>
      <c r="J55" s="116"/>
      <c r="K55" s="116"/>
      <c r="L55" s="129"/>
      <c r="M55" s="136"/>
      <c r="N55" s="4"/>
      <c r="O55" s="25"/>
      <c r="P55" s="146"/>
      <c r="Q55" s="148"/>
      <c r="R55" s="162"/>
      <c r="S55" s="15" t="s">
        <v>28</v>
      </c>
      <c r="T55" s="27">
        <v>65.5</v>
      </c>
      <c r="U55" s="148"/>
      <c r="V55" s="164"/>
      <c r="W55" s="148"/>
      <c r="X55" s="148"/>
      <c r="Y55" s="164"/>
      <c r="Z55" s="167"/>
      <c r="AA55" s="35"/>
      <c r="AB55" s="35"/>
    </row>
    <row r="56" spans="1:28">
      <c r="A56" s="3"/>
      <c r="B56" s="19">
        <f>COUNTIFS(H50:H63,"〇")</f>
        <v>5</v>
      </c>
      <c r="C56" s="114" t="s">
        <v>5</v>
      </c>
      <c r="D56" s="116"/>
      <c r="E56" s="118">
        <v>31</v>
      </c>
      <c r="F56" s="12" t="s">
        <v>14</v>
      </c>
      <c r="G56" s="14">
        <v>64.8</v>
      </c>
      <c r="H56" s="116" t="str">
        <f t="shared" ref="H56" si="167">IF(K56="","",IF(J56&lt;=-(K56),"〇","×"))</f>
        <v>〇</v>
      </c>
      <c r="I56" s="137">
        <f t="shared" ref="I56" si="168">IF(G56="","",G56-$C$4)</f>
        <v>-1.2000000000000028</v>
      </c>
      <c r="J56" s="116">
        <f t="shared" ref="J56" si="169">IF(G56="","",G56-G55)</f>
        <v>-0.70000000000000284</v>
      </c>
      <c r="K56" s="116">
        <f t="shared" ref="K56" si="170">IF(G57="","",G57-G56)</f>
        <v>0.40000000000000568</v>
      </c>
      <c r="L56" s="137"/>
      <c r="M56" s="138" t="str">
        <f t="shared" ref="M56" si="171">IF(COUNT(G56:G57),"〇","×")</f>
        <v>〇</v>
      </c>
      <c r="N56" s="4"/>
      <c r="O56" s="19">
        <f>COUNTIFS(U50:U63,"〇")</f>
        <v>7</v>
      </c>
      <c r="P56" s="146" t="s">
        <v>5</v>
      </c>
      <c r="Q56" s="148"/>
      <c r="R56" s="168">
        <v>28</v>
      </c>
      <c r="S56" s="12" t="s">
        <v>14</v>
      </c>
      <c r="T56" s="14">
        <v>64.8</v>
      </c>
      <c r="U56" s="148" t="str">
        <f t="shared" ref="U56" si="172">IF(X56="","",IF(W56&lt;=-(X56),"〇","×"))</f>
        <v>〇</v>
      </c>
      <c r="V56" s="165">
        <f t="shared" ref="V56" si="173">IF(T56="","",T56-$C$4)</f>
        <v>-1.2000000000000028</v>
      </c>
      <c r="W56" s="148">
        <f t="shared" ref="W56" si="174">IF(T56="","",T56-T55)</f>
        <v>-0.70000000000000284</v>
      </c>
      <c r="X56" s="148">
        <f t="shared" ref="X56" si="175">IF(T57="","",T57-T56)</f>
        <v>0.40000000000000568</v>
      </c>
      <c r="Y56" s="169"/>
      <c r="Z56" s="170" t="str">
        <f t="shared" ref="Z56" si="176">IF(COUNT(T56:T57),"〇","×")</f>
        <v>〇</v>
      </c>
      <c r="AA56" s="35"/>
      <c r="AB56" s="35"/>
    </row>
    <row r="57" spans="1:28">
      <c r="A57" s="3"/>
      <c r="B57" s="19"/>
      <c r="C57" s="114"/>
      <c r="D57" s="116"/>
      <c r="E57" s="118"/>
      <c r="F57" s="15" t="s">
        <v>28</v>
      </c>
      <c r="G57" s="27">
        <v>65.2</v>
      </c>
      <c r="H57" s="116"/>
      <c r="I57" s="129"/>
      <c r="J57" s="116"/>
      <c r="K57" s="116"/>
      <c r="L57" s="129"/>
      <c r="M57" s="136"/>
      <c r="N57" s="4"/>
      <c r="O57" s="19"/>
      <c r="P57" s="146"/>
      <c r="Q57" s="148"/>
      <c r="R57" s="162"/>
      <c r="S57" s="15" t="s">
        <v>28</v>
      </c>
      <c r="T57" s="27">
        <v>65.2</v>
      </c>
      <c r="U57" s="148"/>
      <c r="V57" s="164"/>
      <c r="W57" s="148"/>
      <c r="X57" s="148"/>
      <c r="Y57" s="164"/>
      <c r="Z57" s="167"/>
      <c r="AA57" s="35"/>
      <c r="AB57" s="35"/>
    </row>
    <row r="58" spans="1:28">
      <c r="A58" s="3"/>
      <c r="B58" s="20">
        <f>IF(G62="","",(G62-G50))</f>
        <v>-0.90000000000000568</v>
      </c>
      <c r="C58" s="114" t="s">
        <v>6</v>
      </c>
      <c r="D58" s="116"/>
      <c r="E58" s="118">
        <v>1</v>
      </c>
      <c r="F58" s="12" t="s">
        <v>14</v>
      </c>
      <c r="G58" s="14">
        <v>64.599999999999994</v>
      </c>
      <c r="H58" s="116" t="str">
        <f t="shared" ref="H58" si="177">IF(K58="","",IF(J58&lt;=-(K58),"〇","×"))</f>
        <v>〇</v>
      </c>
      <c r="I58" s="137">
        <f t="shared" ref="I58" si="178">IF(G58="","",G58-$C$4)</f>
        <v>-1.4000000000000057</v>
      </c>
      <c r="J58" s="116">
        <f t="shared" ref="J58" si="179">IF(G58="","",G58-G57)</f>
        <v>-0.60000000000000853</v>
      </c>
      <c r="K58" s="116">
        <f t="shared" ref="K58" si="180">IF(G59="","",G59-G58)</f>
        <v>0.5</v>
      </c>
      <c r="L58" s="137"/>
      <c r="M58" s="138" t="str">
        <f t="shared" ref="M58" si="181">IF(COUNT(G58:G59),"〇","×")</f>
        <v>〇</v>
      </c>
      <c r="N58" s="4"/>
      <c r="O58" s="20">
        <f>IF(T62="","",(T62-T50))</f>
        <v>-1.1000000000000085</v>
      </c>
      <c r="P58" s="146" t="s">
        <v>6</v>
      </c>
      <c r="Q58" s="148"/>
      <c r="R58" s="168">
        <v>29</v>
      </c>
      <c r="S58" s="12" t="s">
        <v>14</v>
      </c>
      <c r="T58" s="14">
        <v>64.599999999999994</v>
      </c>
      <c r="U58" s="148" t="str">
        <f t="shared" ref="U58" si="182">IF(X58="","",IF(W58&lt;=-(X58),"〇","×"))</f>
        <v>〇</v>
      </c>
      <c r="V58" s="165">
        <f t="shared" ref="V58" si="183">IF(T58="","",T58-$C$4)</f>
        <v>-1.4000000000000057</v>
      </c>
      <c r="W58" s="148">
        <f t="shared" ref="W58" si="184">IF(T58="","",T58-T57)</f>
        <v>-0.60000000000000853</v>
      </c>
      <c r="X58" s="148">
        <f t="shared" ref="X58" si="185">IF(T59="","",T59-T58)</f>
        <v>0.5</v>
      </c>
      <c r="Y58" s="169"/>
      <c r="Z58" s="170" t="str">
        <f t="shared" ref="Z58" si="186">IF(COUNT(T58:T59),"〇","×")</f>
        <v>〇</v>
      </c>
      <c r="AA58" s="35"/>
      <c r="AB58" s="35"/>
    </row>
    <row r="59" spans="1:28" ht="19.5" thickBot="1">
      <c r="A59" s="3"/>
      <c r="B59" s="20"/>
      <c r="C59" s="114"/>
      <c r="D59" s="116"/>
      <c r="E59" s="118"/>
      <c r="F59" s="15" t="s">
        <v>28</v>
      </c>
      <c r="G59" s="27">
        <v>65.099999999999994</v>
      </c>
      <c r="H59" s="116"/>
      <c r="I59" s="129"/>
      <c r="J59" s="116"/>
      <c r="K59" s="116"/>
      <c r="L59" s="129"/>
      <c r="M59" s="136"/>
      <c r="N59" s="4"/>
      <c r="O59" s="20"/>
      <c r="P59" s="146"/>
      <c r="Q59" s="148"/>
      <c r="R59" s="162"/>
      <c r="S59" s="15" t="s">
        <v>28</v>
      </c>
      <c r="T59" s="27">
        <v>65.099999999999994</v>
      </c>
      <c r="U59" s="148"/>
      <c r="V59" s="164"/>
      <c r="W59" s="148"/>
      <c r="X59" s="148"/>
      <c r="Y59" s="164"/>
      <c r="Z59" s="167"/>
      <c r="AA59" s="35"/>
      <c r="AB59" s="35"/>
    </row>
    <row r="60" spans="1:28" ht="19.5" thickTop="1">
      <c r="A60" s="3"/>
      <c r="B60" s="121" t="str">
        <f>IF(B56&gt;=5,"達成","未達成")</f>
        <v>達成</v>
      </c>
      <c r="C60" s="124" t="s">
        <v>7</v>
      </c>
      <c r="D60" s="116"/>
      <c r="E60" s="125">
        <v>2</v>
      </c>
      <c r="F60" s="12" t="s">
        <v>14</v>
      </c>
      <c r="G60" s="14"/>
      <c r="H60" s="116" t="str">
        <f t="shared" ref="H60" si="187">IF(K60="","",IF(J60&lt;=-(K60),"〇","×"))</f>
        <v/>
      </c>
      <c r="I60" s="137" t="str">
        <f t="shared" ref="I60" si="188">IF(G60="","",G60-$C$4)</f>
        <v/>
      </c>
      <c r="J60" s="116" t="str">
        <f t="shared" ref="J60" si="189">IF(G60="","",G60-G59)</f>
        <v/>
      </c>
      <c r="K60" s="116" t="str">
        <f t="shared" ref="K60" si="190">IF(G61="","",G61-G60)</f>
        <v/>
      </c>
      <c r="L60" s="137"/>
      <c r="M60" s="138" t="str">
        <f t="shared" ref="M60" si="191">IF(COUNT(G60:G61),"〇","×")</f>
        <v>×</v>
      </c>
      <c r="N60" s="4"/>
      <c r="O60" s="121" t="str">
        <f>IF(O56&gt;=5,"達成","未達成")</f>
        <v>達成</v>
      </c>
      <c r="P60" s="158" t="s">
        <v>7</v>
      </c>
      <c r="Q60" s="148"/>
      <c r="R60" s="171">
        <v>30</v>
      </c>
      <c r="S60" s="12" t="s">
        <v>14</v>
      </c>
      <c r="T60" s="14">
        <v>64.400000000000006</v>
      </c>
      <c r="U60" s="148" t="str">
        <f t="shared" ref="U60" si="192">IF(X60="","",IF(W60&lt;=-(X60),"〇","×"))</f>
        <v>〇</v>
      </c>
      <c r="V60" s="165">
        <f t="shared" ref="V60" si="193">IF(T60="","",T60-$C$4)</f>
        <v>-1.5999999999999943</v>
      </c>
      <c r="W60" s="148">
        <f t="shared" ref="W60" si="194">IF(T60="","",T60-T59)</f>
        <v>-0.69999999999998863</v>
      </c>
      <c r="X60" s="148">
        <f t="shared" ref="X60" si="195">IF(T61="","",T61-T60)</f>
        <v>0.59999999999999432</v>
      </c>
      <c r="Y60" s="169"/>
      <c r="Z60" s="170" t="str">
        <f t="shared" ref="Z60" si="196">IF(COUNT(T60:T61),"〇","×")</f>
        <v>〇</v>
      </c>
      <c r="AA60" s="35"/>
      <c r="AB60" s="35"/>
    </row>
    <row r="61" spans="1:28" ht="19.5" thickBot="1">
      <c r="A61" s="3"/>
      <c r="B61" s="122"/>
      <c r="C61" s="124"/>
      <c r="D61" s="116"/>
      <c r="E61" s="125"/>
      <c r="F61" s="17" t="s">
        <v>28</v>
      </c>
      <c r="G61" s="30"/>
      <c r="H61" s="116"/>
      <c r="I61" s="129"/>
      <c r="J61" s="116"/>
      <c r="K61" s="116"/>
      <c r="L61" s="129"/>
      <c r="M61" s="136"/>
      <c r="N61" s="9"/>
      <c r="O61" s="122"/>
      <c r="P61" s="158"/>
      <c r="Q61" s="148"/>
      <c r="R61" s="172"/>
      <c r="S61" s="17" t="s">
        <v>28</v>
      </c>
      <c r="T61" s="30">
        <v>65</v>
      </c>
      <c r="U61" s="148"/>
      <c r="V61" s="164"/>
      <c r="W61" s="148"/>
      <c r="X61" s="148"/>
      <c r="Y61" s="164"/>
      <c r="Z61" s="167"/>
      <c r="AA61" s="35"/>
      <c r="AB61" s="35"/>
    </row>
    <row r="62" spans="1:28">
      <c r="A62" s="3"/>
      <c r="B62" s="122"/>
      <c r="C62" s="131" t="s">
        <v>8</v>
      </c>
      <c r="D62" s="116"/>
      <c r="E62" s="139">
        <v>3</v>
      </c>
      <c r="F62" s="31" t="s">
        <v>14</v>
      </c>
      <c r="G62" s="32">
        <v>64.5</v>
      </c>
      <c r="H62" s="143" t="str">
        <f t="shared" ref="H62" si="197">IF(K62="","",IF(J62&lt;=-(K62),"〇","×"))</f>
        <v>×</v>
      </c>
      <c r="I62" s="137">
        <f t="shared" ref="I62" si="198">IF(G62="","",G62-$C$4)</f>
        <v>-1.5</v>
      </c>
      <c r="J62" s="116">
        <f t="shared" ref="J62" si="199">IF(G62="","",G62-G61)</f>
        <v>64.5</v>
      </c>
      <c r="K62" s="116">
        <f t="shared" ref="K62" si="200">IF(G63="","",G63-G62)</f>
        <v>0.70000000000000284</v>
      </c>
      <c r="L62" s="137"/>
      <c r="M62" s="138" t="str">
        <f t="shared" ref="M62" si="201">IF(COUNT(G62:G63),"〇","×")</f>
        <v>〇</v>
      </c>
      <c r="N62" s="9"/>
      <c r="O62" s="122"/>
      <c r="P62" s="153" t="s">
        <v>8</v>
      </c>
      <c r="Q62" s="148"/>
      <c r="R62" s="173">
        <v>1</v>
      </c>
      <c r="S62" s="31" t="s">
        <v>14</v>
      </c>
      <c r="T62" s="32">
        <v>64.3</v>
      </c>
      <c r="U62" s="179" t="str">
        <f t="shared" ref="U62" si="202">IF(X62="","",IF(W62&lt;=-(X62),"〇","×"))</f>
        <v>〇</v>
      </c>
      <c r="V62" s="165">
        <f t="shared" ref="V62" si="203">IF(T62="","",T62-$C$4)</f>
        <v>-1.7000000000000028</v>
      </c>
      <c r="W62" s="148">
        <f t="shared" ref="W62" si="204">IF(T62="","",T62-T61)</f>
        <v>-0.70000000000000284</v>
      </c>
      <c r="X62" s="148">
        <f t="shared" ref="X62" si="205">IF(T63="","",T63-T62)</f>
        <v>0.60000000000000853</v>
      </c>
      <c r="Y62" s="169"/>
      <c r="Z62" s="170" t="str">
        <f t="shared" ref="Z62" si="206">IF(COUNT(T62:T63),"〇","×")</f>
        <v>〇</v>
      </c>
      <c r="AA62" s="35"/>
      <c r="AB62" s="35"/>
    </row>
    <row r="63" spans="1:28" ht="19.5" thickBot="1">
      <c r="A63" s="3"/>
      <c r="B63" s="123"/>
      <c r="C63" s="132"/>
      <c r="D63" s="126"/>
      <c r="E63" s="140"/>
      <c r="F63" s="33" t="s">
        <v>28</v>
      </c>
      <c r="G63" s="34">
        <v>65.2</v>
      </c>
      <c r="H63" s="144"/>
      <c r="I63" s="141"/>
      <c r="J63" s="126"/>
      <c r="K63" s="126"/>
      <c r="L63" s="141"/>
      <c r="M63" s="142"/>
      <c r="N63" s="10"/>
      <c r="O63" s="123"/>
      <c r="P63" s="154"/>
      <c r="Q63" s="155"/>
      <c r="R63" s="174"/>
      <c r="S63" s="33" t="s">
        <v>28</v>
      </c>
      <c r="T63" s="34">
        <v>64.900000000000006</v>
      </c>
      <c r="U63" s="180"/>
      <c r="V63" s="175"/>
      <c r="W63" s="155"/>
      <c r="X63" s="155"/>
      <c r="Y63" s="175"/>
      <c r="Z63" s="176"/>
      <c r="AA63" s="35"/>
      <c r="AB63" s="35"/>
    </row>
    <row r="64" spans="1:28" ht="19.5" thickTop="1">
      <c r="A64" s="2"/>
      <c r="B64" s="5"/>
      <c r="C64" s="6"/>
      <c r="D64" s="5"/>
      <c r="E64" s="5"/>
      <c r="F64" s="5"/>
      <c r="G64" s="5"/>
      <c r="H64" s="5"/>
      <c r="I64" s="5"/>
      <c r="J64" s="5"/>
      <c r="K64" s="5"/>
      <c r="L64" s="18"/>
      <c r="M64" s="13"/>
      <c r="N64" s="10"/>
      <c r="O64" s="45"/>
      <c r="P64" s="46"/>
      <c r="Q64" s="45"/>
      <c r="R64" s="45"/>
      <c r="S64" s="45"/>
      <c r="T64" s="45"/>
      <c r="U64" s="45"/>
      <c r="V64" s="45"/>
      <c r="W64" s="45"/>
      <c r="X64" s="45"/>
      <c r="Y64" s="47"/>
      <c r="Z64" s="13"/>
      <c r="AA64" s="35"/>
      <c r="AB64" s="35"/>
    </row>
    <row r="65" spans="1:28">
      <c r="A65" s="35"/>
      <c r="B65" s="48"/>
      <c r="C65" s="35"/>
      <c r="D65" s="48"/>
      <c r="E65" s="48"/>
      <c r="F65" s="48"/>
      <c r="G65" s="48"/>
      <c r="H65" s="48"/>
      <c r="I65" s="48"/>
      <c r="J65" s="48"/>
      <c r="K65" s="48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>
      <c r="A66" s="35"/>
      <c r="B66" s="48"/>
      <c r="C66" s="35"/>
      <c r="D66" s="48"/>
      <c r="E66" s="48"/>
      <c r="F66" s="48"/>
      <c r="G66" s="48"/>
      <c r="H66" s="48"/>
      <c r="I66" s="48"/>
      <c r="J66" s="48"/>
      <c r="K66" s="48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8.75" customHeight="1">
      <c r="A67" s="35"/>
      <c r="B67" s="48"/>
      <c r="C67" s="35"/>
      <c r="D67" s="48"/>
      <c r="E67" s="48"/>
      <c r="F67" s="48"/>
      <c r="G67" s="48"/>
      <c r="H67" s="48"/>
      <c r="I67" s="48"/>
      <c r="J67" s="48"/>
      <c r="K67" s="48"/>
      <c r="L67" s="35"/>
      <c r="M67" s="35"/>
      <c r="N67" s="3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35"/>
      <c r="AB67" s="35"/>
    </row>
    <row r="68" spans="1:28" ht="18.75" customHeight="1">
      <c r="A68" s="35"/>
      <c r="B68" s="48"/>
      <c r="C68" s="35"/>
      <c r="D68" s="48"/>
      <c r="E68" s="48"/>
      <c r="F68" s="48"/>
      <c r="G68" s="48"/>
      <c r="H68" s="48"/>
      <c r="I68" s="48"/>
      <c r="J68" s="48"/>
      <c r="K68" s="48"/>
      <c r="L68" s="35"/>
      <c r="M68" s="35"/>
      <c r="N68" s="3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35"/>
      <c r="AB68" s="35"/>
    </row>
    <row r="69" spans="1:28" ht="18.75" customHeight="1">
      <c r="A69" s="35"/>
      <c r="B69" s="48"/>
      <c r="C69" s="35"/>
      <c r="D69" s="48"/>
      <c r="E69" s="48"/>
      <c r="F69" s="48"/>
      <c r="G69" s="48"/>
      <c r="H69" s="48"/>
      <c r="I69" s="48"/>
      <c r="J69" s="48"/>
      <c r="K69" s="48"/>
      <c r="L69" s="35"/>
      <c r="M69" s="35"/>
      <c r="N69" s="3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35"/>
      <c r="AB69" s="35"/>
    </row>
    <row r="70" spans="1:28" ht="18.75" customHeight="1">
      <c r="A70" s="35"/>
      <c r="B70" s="48"/>
      <c r="C70" s="35"/>
      <c r="D70" s="48"/>
      <c r="E70" s="48"/>
      <c r="F70" s="48"/>
      <c r="G70" s="48"/>
      <c r="H70" s="48"/>
      <c r="I70" s="48"/>
      <c r="J70" s="48"/>
      <c r="K70" s="48"/>
      <c r="L70" s="35"/>
      <c r="M70" s="35"/>
      <c r="N70" s="3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35"/>
      <c r="AB70" s="35"/>
    </row>
    <row r="71" spans="1:28" ht="18.75" customHeight="1">
      <c r="A71" s="35"/>
      <c r="B71" s="48"/>
      <c r="C71" s="35"/>
      <c r="D71" s="48"/>
      <c r="E71" s="48"/>
      <c r="F71" s="48"/>
      <c r="G71" s="48"/>
      <c r="H71" s="48"/>
      <c r="I71" s="48"/>
      <c r="J71" s="48"/>
      <c r="K71" s="48"/>
      <c r="L71" s="35"/>
      <c r="M71" s="35"/>
      <c r="N71" s="3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35"/>
      <c r="AB71" s="35"/>
    </row>
    <row r="72" spans="1:28" ht="18.75" customHeight="1">
      <c r="A72" s="35"/>
      <c r="B72" s="48"/>
      <c r="C72" s="35"/>
      <c r="D72" s="48"/>
      <c r="E72" s="48"/>
      <c r="F72" s="48"/>
      <c r="G72" s="48"/>
      <c r="H72" s="48"/>
      <c r="I72" s="48"/>
      <c r="J72" s="48"/>
      <c r="K72" s="48"/>
      <c r="L72" s="35"/>
      <c r="M72" s="35"/>
      <c r="N72" s="3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35"/>
      <c r="AB72" s="35"/>
    </row>
    <row r="73" spans="1:28" ht="18.75" customHeight="1">
      <c r="A73" s="35"/>
      <c r="B73" s="48"/>
      <c r="C73" s="35"/>
      <c r="D73" s="48"/>
      <c r="E73" s="48"/>
      <c r="F73" s="48"/>
      <c r="G73" s="48"/>
      <c r="H73" s="48"/>
      <c r="I73" s="48"/>
      <c r="J73" s="48"/>
      <c r="K73" s="48"/>
      <c r="L73" s="35"/>
      <c r="M73" s="35"/>
      <c r="N73" s="3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35"/>
      <c r="AB73" s="35"/>
    </row>
    <row r="74" spans="1:28" ht="18.75" customHeight="1">
      <c r="A74" s="35"/>
      <c r="B74" s="48"/>
      <c r="C74" s="35"/>
      <c r="D74" s="48"/>
      <c r="E74" s="48"/>
      <c r="F74" s="48"/>
      <c r="G74" s="48"/>
      <c r="H74" s="48"/>
      <c r="I74" s="48"/>
      <c r="J74" s="48"/>
      <c r="K74" s="48"/>
      <c r="L74" s="35"/>
      <c r="M74" s="35"/>
      <c r="N74" s="3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35"/>
      <c r="AB74" s="35"/>
    </row>
    <row r="75" spans="1:28" ht="19.5" customHeight="1">
      <c r="A75" s="35"/>
      <c r="B75" s="48"/>
      <c r="C75" s="35"/>
      <c r="D75" s="48"/>
      <c r="E75" s="48"/>
      <c r="F75" s="48"/>
      <c r="G75" s="48"/>
      <c r="H75" s="48"/>
      <c r="I75" s="48"/>
      <c r="J75" s="48"/>
      <c r="K75" s="48"/>
      <c r="L75" s="35"/>
      <c r="M75" s="35"/>
      <c r="N75" s="3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35"/>
      <c r="AB75" s="35"/>
    </row>
    <row r="76" spans="1:28">
      <c r="A76" s="35"/>
      <c r="B76" s="48"/>
      <c r="C76" s="35"/>
      <c r="D76" s="48"/>
      <c r="E76" s="48"/>
      <c r="F76" s="48"/>
      <c r="G76" s="48"/>
      <c r="H76" s="48"/>
      <c r="I76" s="48"/>
      <c r="J76" s="48"/>
      <c r="K76" s="48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>
      <c r="A77" s="35"/>
      <c r="B77" s="48"/>
      <c r="C77" s="35"/>
      <c r="D77" s="48"/>
      <c r="E77" s="48"/>
      <c r="F77" s="48"/>
      <c r="G77" s="48"/>
      <c r="H77" s="48"/>
      <c r="I77" s="48"/>
      <c r="J77" s="48"/>
      <c r="K77" s="48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>
      <c r="A78" s="35"/>
      <c r="B78" s="48"/>
      <c r="C78" s="35"/>
      <c r="D78" s="48"/>
      <c r="E78" s="48"/>
      <c r="F78" s="48"/>
      <c r="G78" s="48"/>
      <c r="H78" s="48"/>
      <c r="I78" s="48"/>
      <c r="J78" s="48"/>
      <c r="K78" s="48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>
      <c r="A79" s="35"/>
      <c r="B79" s="48"/>
      <c r="C79" s="35"/>
      <c r="D79" s="48"/>
      <c r="E79" s="48"/>
      <c r="F79" s="48"/>
      <c r="G79" s="48"/>
      <c r="H79" s="48"/>
      <c r="I79" s="48"/>
      <c r="J79" s="48"/>
      <c r="K79" s="48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>
      <c r="A80" s="35"/>
      <c r="B80" s="48"/>
      <c r="C80" s="35"/>
      <c r="D80" s="48"/>
      <c r="E80" s="48"/>
      <c r="F80" s="48"/>
      <c r="G80" s="48"/>
      <c r="H80" s="48"/>
      <c r="I80" s="48"/>
      <c r="J80" s="48"/>
      <c r="K80" s="48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</sheetData>
  <mergeCells count="541">
    <mergeCell ref="Y62:Y63"/>
    <mergeCell ref="Z62:Z63"/>
    <mergeCell ref="O67:Z75"/>
    <mergeCell ref="Q62:Q63"/>
    <mergeCell ref="R62:R63"/>
    <mergeCell ref="U62:U63"/>
    <mergeCell ref="V62:V63"/>
    <mergeCell ref="W62:W63"/>
    <mergeCell ref="X62:X63"/>
    <mergeCell ref="Y60:Y61"/>
    <mergeCell ref="Z60:Z61"/>
    <mergeCell ref="C62:C63"/>
    <mergeCell ref="D62:D63"/>
    <mergeCell ref="E62:E63"/>
    <mergeCell ref="H62:H63"/>
    <mergeCell ref="I62:I63"/>
    <mergeCell ref="J62:J63"/>
    <mergeCell ref="K62:K63"/>
    <mergeCell ref="L62:L63"/>
    <mergeCell ref="Q60:Q61"/>
    <mergeCell ref="R60:R61"/>
    <mergeCell ref="U60:U61"/>
    <mergeCell ref="V60:V61"/>
    <mergeCell ref="W60:W61"/>
    <mergeCell ref="X60:X61"/>
    <mergeCell ref="J60:J61"/>
    <mergeCell ref="K60:K61"/>
    <mergeCell ref="L60:L61"/>
    <mergeCell ref="M60:M61"/>
    <mergeCell ref="O60:O63"/>
    <mergeCell ref="P60:P61"/>
    <mergeCell ref="M62:M63"/>
    <mergeCell ref="P62:P63"/>
    <mergeCell ref="B60:B63"/>
    <mergeCell ref="C60:C61"/>
    <mergeCell ref="D60:D61"/>
    <mergeCell ref="E60:E61"/>
    <mergeCell ref="H60:H61"/>
    <mergeCell ref="I60:I61"/>
    <mergeCell ref="U58:U59"/>
    <mergeCell ref="V58:V59"/>
    <mergeCell ref="W58:W59"/>
    <mergeCell ref="C58:C59"/>
    <mergeCell ref="D58:D59"/>
    <mergeCell ref="E58:E59"/>
    <mergeCell ref="H58:H59"/>
    <mergeCell ref="I58:I59"/>
    <mergeCell ref="J58:J59"/>
    <mergeCell ref="X58:X59"/>
    <mergeCell ref="Y58:Y59"/>
    <mergeCell ref="Z58:Z59"/>
    <mergeCell ref="K58:K59"/>
    <mergeCell ref="L58:L59"/>
    <mergeCell ref="M58:M59"/>
    <mergeCell ref="P58:P59"/>
    <mergeCell ref="Q58:Q59"/>
    <mergeCell ref="R58:R59"/>
    <mergeCell ref="X56:X57"/>
    <mergeCell ref="Y56:Y57"/>
    <mergeCell ref="Z56:Z57"/>
    <mergeCell ref="K56:K57"/>
    <mergeCell ref="L56:L57"/>
    <mergeCell ref="M56:M57"/>
    <mergeCell ref="P56:P57"/>
    <mergeCell ref="Q56:Q57"/>
    <mergeCell ref="R56:R57"/>
    <mergeCell ref="C56:C57"/>
    <mergeCell ref="D56:D57"/>
    <mergeCell ref="E56:E57"/>
    <mergeCell ref="H56:H57"/>
    <mergeCell ref="I56:I57"/>
    <mergeCell ref="J56:J57"/>
    <mergeCell ref="U54:U55"/>
    <mergeCell ref="V54:V55"/>
    <mergeCell ref="W54:W55"/>
    <mergeCell ref="C54:C55"/>
    <mergeCell ref="D54:D55"/>
    <mergeCell ref="E54:E55"/>
    <mergeCell ref="H54:H55"/>
    <mergeCell ref="I54:I55"/>
    <mergeCell ref="J54:J55"/>
    <mergeCell ref="U56:U57"/>
    <mergeCell ref="V56:V57"/>
    <mergeCell ref="W56:W57"/>
    <mergeCell ref="M52:M53"/>
    <mergeCell ref="P52:P53"/>
    <mergeCell ref="Q52:Q53"/>
    <mergeCell ref="R52:R53"/>
    <mergeCell ref="X54:X55"/>
    <mergeCell ref="Y54:Y55"/>
    <mergeCell ref="Z54:Z55"/>
    <mergeCell ref="K54:K55"/>
    <mergeCell ref="L54:L55"/>
    <mergeCell ref="M54:M55"/>
    <mergeCell ref="P54:P55"/>
    <mergeCell ref="Q54:Q55"/>
    <mergeCell ref="R54:R55"/>
    <mergeCell ref="Z50:Z51"/>
    <mergeCell ref="L50:L51"/>
    <mergeCell ref="M50:M51"/>
    <mergeCell ref="O50:O54"/>
    <mergeCell ref="P50:P51"/>
    <mergeCell ref="Q50:Q51"/>
    <mergeCell ref="R50:R51"/>
    <mergeCell ref="C52:C53"/>
    <mergeCell ref="D52:D53"/>
    <mergeCell ref="E52:E53"/>
    <mergeCell ref="H52:H53"/>
    <mergeCell ref="I52:I53"/>
    <mergeCell ref="J52:J53"/>
    <mergeCell ref="U50:U51"/>
    <mergeCell ref="V50:V51"/>
    <mergeCell ref="W50:W51"/>
    <mergeCell ref="U52:U53"/>
    <mergeCell ref="V52:V53"/>
    <mergeCell ref="W52:W53"/>
    <mergeCell ref="X52:X53"/>
    <mergeCell ref="Y52:Y53"/>
    <mergeCell ref="Z52:Z53"/>
    <mergeCell ref="K52:K53"/>
    <mergeCell ref="L52:L53"/>
    <mergeCell ref="Y48:Y49"/>
    <mergeCell ref="Z48:Z49"/>
    <mergeCell ref="B50:B54"/>
    <mergeCell ref="C50:C51"/>
    <mergeCell ref="D50:D51"/>
    <mergeCell ref="E50:E51"/>
    <mergeCell ref="H50:H51"/>
    <mergeCell ref="I50:I51"/>
    <mergeCell ref="J50:J51"/>
    <mergeCell ref="K50:K51"/>
    <mergeCell ref="Q48:Q49"/>
    <mergeCell ref="R48:R49"/>
    <mergeCell ref="U48:U49"/>
    <mergeCell ref="V48:V49"/>
    <mergeCell ref="W48:W49"/>
    <mergeCell ref="X48:X49"/>
    <mergeCell ref="B46:B49"/>
    <mergeCell ref="C46:C47"/>
    <mergeCell ref="D46:D47"/>
    <mergeCell ref="E46:E47"/>
    <mergeCell ref="H46:H47"/>
    <mergeCell ref="I46:I47"/>
    <mergeCell ref="X50:X51"/>
    <mergeCell ref="Y50:Y51"/>
    <mergeCell ref="Y46:Y47"/>
    <mergeCell ref="Z46:Z47"/>
    <mergeCell ref="C48:C49"/>
    <mergeCell ref="D48:D49"/>
    <mergeCell ref="E48:E49"/>
    <mergeCell ref="H48:H49"/>
    <mergeCell ref="I48:I49"/>
    <mergeCell ref="J48:J49"/>
    <mergeCell ref="K48:K49"/>
    <mergeCell ref="L48:L49"/>
    <mergeCell ref="Q46:Q47"/>
    <mergeCell ref="R46:R47"/>
    <mergeCell ref="U46:U47"/>
    <mergeCell ref="V46:V47"/>
    <mergeCell ref="W46:W47"/>
    <mergeCell ref="X46:X47"/>
    <mergeCell ref="J46:J47"/>
    <mergeCell ref="K46:K47"/>
    <mergeCell ref="L46:L47"/>
    <mergeCell ref="M46:M47"/>
    <mergeCell ref="O46:O49"/>
    <mergeCell ref="P46:P47"/>
    <mergeCell ref="M48:M49"/>
    <mergeCell ref="P48:P49"/>
    <mergeCell ref="X44:X45"/>
    <mergeCell ref="Y44:Y45"/>
    <mergeCell ref="Z44:Z45"/>
    <mergeCell ref="K44:K45"/>
    <mergeCell ref="L44:L45"/>
    <mergeCell ref="M44:M45"/>
    <mergeCell ref="P44:P45"/>
    <mergeCell ref="Q44:Q45"/>
    <mergeCell ref="R44:R45"/>
    <mergeCell ref="C44:C45"/>
    <mergeCell ref="D44:D45"/>
    <mergeCell ref="E44:E45"/>
    <mergeCell ref="H44:H45"/>
    <mergeCell ref="I44:I45"/>
    <mergeCell ref="J44:J45"/>
    <mergeCell ref="U42:U43"/>
    <mergeCell ref="V42:V43"/>
    <mergeCell ref="W42:W43"/>
    <mergeCell ref="C42:C43"/>
    <mergeCell ref="D42:D43"/>
    <mergeCell ref="E42:E43"/>
    <mergeCell ref="H42:H43"/>
    <mergeCell ref="I42:I43"/>
    <mergeCell ref="J42:J43"/>
    <mergeCell ref="U44:U45"/>
    <mergeCell ref="V44:V45"/>
    <mergeCell ref="W44:W45"/>
    <mergeCell ref="X42:X43"/>
    <mergeCell ref="Y42:Y43"/>
    <mergeCell ref="Z42:Z43"/>
    <mergeCell ref="K42:K43"/>
    <mergeCell ref="L42:L43"/>
    <mergeCell ref="M42:M43"/>
    <mergeCell ref="P42:P43"/>
    <mergeCell ref="Q42:Q43"/>
    <mergeCell ref="R42:R43"/>
    <mergeCell ref="K38:K39"/>
    <mergeCell ref="L38:L39"/>
    <mergeCell ref="M38:M39"/>
    <mergeCell ref="P38:P39"/>
    <mergeCell ref="Q38:Q39"/>
    <mergeCell ref="R38:R39"/>
    <mergeCell ref="C40:C41"/>
    <mergeCell ref="D40:D41"/>
    <mergeCell ref="E40:E41"/>
    <mergeCell ref="H40:H41"/>
    <mergeCell ref="I40:I41"/>
    <mergeCell ref="J40:J41"/>
    <mergeCell ref="C38:C39"/>
    <mergeCell ref="D38:D39"/>
    <mergeCell ref="E38:E39"/>
    <mergeCell ref="H38:H39"/>
    <mergeCell ref="I38:I39"/>
    <mergeCell ref="J38:J39"/>
    <mergeCell ref="K40:K41"/>
    <mergeCell ref="L40:L41"/>
    <mergeCell ref="M40:M41"/>
    <mergeCell ref="P40:P41"/>
    <mergeCell ref="Q40:Q41"/>
    <mergeCell ref="R40:R41"/>
    <mergeCell ref="W36:W37"/>
    <mergeCell ref="X36:X37"/>
    <mergeCell ref="Y36:Y37"/>
    <mergeCell ref="Z36:Z37"/>
    <mergeCell ref="L36:L37"/>
    <mergeCell ref="M36:M37"/>
    <mergeCell ref="O36:O40"/>
    <mergeCell ref="P36:P37"/>
    <mergeCell ref="Q36:Q37"/>
    <mergeCell ref="R36:R37"/>
    <mergeCell ref="X38:X39"/>
    <mergeCell ref="Y38:Y39"/>
    <mergeCell ref="Z38:Z39"/>
    <mergeCell ref="U38:U39"/>
    <mergeCell ref="V38:V39"/>
    <mergeCell ref="W38:W39"/>
    <mergeCell ref="U40:U41"/>
    <mergeCell ref="V40:V41"/>
    <mergeCell ref="W40:W41"/>
    <mergeCell ref="X40:X41"/>
    <mergeCell ref="Y40:Y41"/>
    <mergeCell ref="Z40:Z41"/>
    <mergeCell ref="Y34:Y35"/>
    <mergeCell ref="Z34:Z35"/>
    <mergeCell ref="B36:B40"/>
    <mergeCell ref="C36:C37"/>
    <mergeCell ref="D36:D37"/>
    <mergeCell ref="E36:E37"/>
    <mergeCell ref="H36:H37"/>
    <mergeCell ref="I36:I37"/>
    <mergeCell ref="J36:J37"/>
    <mergeCell ref="K36:K37"/>
    <mergeCell ref="Q34:Q35"/>
    <mergeCell ref="R34:R35"/>
    <mergeCell ref="U34:U35"/>
    <mergeCell ref="V34:V35"/>
    <mergeCell ref="W34:W35"/>
    <mergeCell ref="X34:X35"/>
    <mergeCell ref="B32:B35"/>
    <mergeCell ref="C32:C33"/>
    <mergeCell ref="D32:D33"/>
    <mergeCell ref="E32:E33"/>
    <mergeCell ref="H32:H33"/>
    <mergeCell ref="I32:I33"/>
    <mergeCell ref="U36:U37"/>
    <mergeCell ref="V36:V37"/>
    <mergeCell ref="Y32:Y33"/>
    <mergeCell ref="Z32:Z33"/>
    <mergeCell ref="C34:C35"/>
    <mergeCell ref="D34:D35"/>
    <mergeCell ref="E34:E35"/>
    <mergeCell ref="H34:H35"/>
    <mergeCell ref="I34:I35"/>
    <mergeCell ref="J34:J35"/>
    <mergeCell ref="K34:K35"/>
    <mergeCell ref="L34:L35"/>
    <mergeCell ref="Q32:Q33"/>
    <mergeCell ref="R32:R33"/>
    <mergeCell ref="U32:U33"/>
    <mergeCell ref="V32:V33"/>
    <mergeCell ref="W32:W33"/>
    <mergeCell ref="X32:X33"/>
    <mergeCell ref="J32:J33"/>
    <mergeCell ref="K32:K33"/>
    <mergeCell ref="L32:L33"/>
    <mergeCell ref="M32:M33"/>
    <mergeCell ref="O32:O35"/>
    <mergeCell ref="P32:P33"/>
    <mergeCell ref="M34:M35"/>
    <mergeCell ref="P34:P35"/>
    <mergeCell ref="X30:X31"/>
    <mergeCell ref="Y30:Y31"/>
    <mergeCell ref="Z30:Z31"/>
    <mergeCell ref="K30:K31"/>
    <mergeCell ref="L30:L31"/>
    <mergeCell ref="M30:M31"/>
    <mergeCell ref="P30:P31"/>
    <mergeCell ref="Q30:Q31"/>
    <mergeCell ref="R30:R31"/>
    <mergeCell ref="C30:C31"/>
    <mergeCell ref="D30:D31"/>
    <mergeCell ref="E30:E31"/>
    <mergeCell ref="H30:H31"/>
    <mergeCell ref="I30:I31"/>
    <mergeCell ref="J30:J31"/>
    <mergeCell ref="U28:U29"/>
    <mergeCell ref="V28:V29"/>
    <mergeCell ref="W28:W29"/>
    <mergeCell ref="C28:C29"/>
    <mergeCell ref="D28:D29"/>
    <mergeCell ref="E28:E29"/>
    <mergeCell ref="H28:H29"/>
    <mergeCell ref="I28:I29"/>
    <mergeCell ref="J28:J29"/>
    <mergeCell ref="U30:U31"/>
    <mergeCell ref="V30:V31"/>
    <mergeCell ref="W30:W31"/>
    <mergeCell ref="X28:X29"/>
    <mergeCell ref="Y28:Y29"/>
    <mergeCell ref="Z28:Z29"/>
    <mergeCell ref="K28:K29"/>
    <mergeCell ref="L28:L29"/>
    <mergeCell ref="M28:M29"/>
    <mergeCell ref="P28:P29"/>
    <mergeCell ref="Q28:Q29"/>
    <mergeCell ref="R28:R29"/>
    <mergeCell ref="X26:X27"/>
    <mergeCell ref="Y26:Y27"/>
    <mergeCell ref="Z26:Z27"/>
    <mergeCell ref="K26:K27"/>
    <mergeCell ref="L26:L27"/>
    <mergeCell ref="M26:M27"/>
    <mergeCell ref="P26:P27"/>
    <mergeCell ref="Q26:Q27"/>
    <mergeCell ref="R26:R27"/>
    <mergeCell ref="C26:C27"/>
    <mergeCell ref="D26:D27"/>
    <mergeCell ref="E26:E27"/>
    <mergeCell ref="H26:H27"/>
    <mergeCell ref="I26:I27"/>
    <mergeCell ref="J26:J27"/>
    <mergeCell ref="U24:U25"/>
    <mergeCell ref="V24:V25"/>
    <mergeCell ref="W24:W25"/>
    <mergeCell ref="C24:C25"/>
    <mergeCell ref="D24:D25"/>
    <mergeCell ref="E24:E25"/>
    <mergeCell ref="H24:H25"/>
    <mergeCell ref="I24:I25"/>
    <mergeCell ref="J24:J25"/>
    <mergeCell ref="U26:U27"/>
    <mergeCell ref="V26:V27"/>
    <mergeCell ref="W26:W27"/>
    <mergeCell ref="E18:E19"/>
    <mergeCell ref="H18:H19"/>
    <mergeCell ref="I18:I19"/>
    <mergeCell ref="U22:U23"/>
    <mergeCell ref="V22:V23"/>
    <mergeCell ref="W22:W23"/>
    <mergeCell ref="X22:X23"/>
    <mergeCell ref="Y22:Y23"/>
    <mergeCell ref="Z22:Z23"/>
    <mergeCell ref="L22:L23"/>
    <mergeCell ref="M22:M23"/>
    <mergeCell ref="O22:O26"/>
    <mergeCell ref="P22:P23"/>
    <mergeCell ref="Q22:Q23"/>
    <mergeCell ref="R22:R23"/>
    <mergeCell ref="X24:X25"/>
    <mergeCell ref="Y24:Y25"/>
    <mergeCell ref="Z24:Z25"/>
    <mergeCell ref="K24:K25"/>
    <mergeCell ref="L24:L25"/>
    <mergeCell ref="M24:M25"/>
    <mergeCell ref="P24:P25"/>
    <mergeCell ref="Q24:Q25"/>
    <mergeCell ref="R24:R25"/>
    <mergeCell ref="M18:M19"/>
    <mergeCell ref="O18:O21"/>
    <mergeCell ref="P18:P19"/>
    <mergeCell ref="M20:M21"/>
    <mergeCell ref="P20:P21"/>
    <mergeCell ref="Y20:Y21"/>
    <mergeCell ref="Z20:Z21"/>
    <mergeCell ref="B22:B26"/>
    <mergeCell ref="C22:C23"/>
    <mergeCell ref="D22:D23"/>
    <mergeCell ref="E22:E23"/>
    <mergeCell ref="H22:H23"/>
    <mergeCell ref="I22:I23"/>
    <mergeCell ref="J22:J23"/>
    <mergeCell ref="K22:K23"/>
    <mergeCell ref="Q20:Q21"/>
    <mergeCell ref="R20:R21"/>
    <mergeCell ref="U20:U21"/>
    <mergeCell ref="V20:V21"/>
    <mergeCell ref="W20:W21"/>
    <mergeCell ref="X20:X21"/>
    <mergeCell ref="B18:B21"/>
    <mergeCell ref="C18:C19"/>
    <mergeCell ref="D18:D19"/>
    <mergeCell ref="L16:L17"/>
    <mergeCell ref="M16:M17"/>
    <mergeCell ref="P16:P17"/>
    <mergeCell ref="Q16:Q17"/>
    <mergeCell ref="R16:R17"/>
    <mergeCell ref="Y18:Y19"/>
    <mergeCell ref="Z18:Z19"/>
    <mergeCell ref="C20:C21"/>
    <mergeCell ref="D20:D21"/>
    <mergeCell ref="E20:E21"/>
    <mergeCell ref="H20:H21"/>
    <mergeCell ref="I20:I21"/>
    <mergeCell ref="J20:J21"/>
    <mergeCell ref="K20:K21"/>
    <mergeCell ref="L20:L21"/>
    <mergeCell ref="Q18:Q19"/>
    <mergeCell ref="R18:R19"/>
    <mergeCell ref="U18:U19"/>
    <mergeCell ref="V18:V19"/>
    <mergeCell ref="W18:W19"/>
    <mergeCell ref="X18:X19"/>
    <mergeCell ref="J18:J19"/>
    <mergeCell ref="K18:K19"/>
    <mergeCell ref="L18:L19"/>
    <mergeCell ref="X12:X13"/>
    <mergeCell ref="W14:W15"/>
    <mergeCell ref="X14:X15"/>
    <mergeCell ref="Y14:Y15"/>
    <mergeCell ref="Z14:Z15"/>
    <mergeCell ref="C16:C17"/>
    <mergeCell ref="D16:D17"/>
    <mergeCell ref="E16:E17"/>
    <mergeCell ref="H16:H17"/>
    <mergeCell ref="I16:I17"/>
    <mergeCell ref="J16:J17"/>
    <mergeCell ref="M14:M15"/>
    <mergeCell ref="P14:P15"/>
    <mergeCell ref="Q14:Q15"/>
    <mergeCell ref="R14:R15"/>
    <mergeCell ref="U14:U15"/>
    <mergeCell ref="V14:V15"/>
    <mergeCell ref="U16:U17"/>
    <mergeCell ref="V16:V17"/>
    <mergeCell ref="W16:W17"/>
    <mergeCell ref="X16:X17"/>
    <mergeCell ref="Y16:Y17"/>
    <mergeCell ref="Z16:Z17"/>
    <mergeCell ref="K16:K17"/>
    <mergeCell ref="C14:C15"/>
    <mergeCell ref="D14:D15"/>
    <mergeCell ref="E14:E15"/>
    <mergeCell ref="H14:H15"/>
    <mergeCell ref="I14:I15"/>
    <mergeCell ref="J14:J15"/>
    <mergeCell ref="K14:K15"/>
    <mergeCell ref="L14:L15"/>
    <mergeCell ref="Q12:Q13"/>
    <mergeCell ref="Y10:Y11"/>
    <mergeCell ref="Z10:Z11"/>
    <mergeCell ref="C12:C13"/>
    <mergeCell ref="D12:D13"/>
    <mergeCell ref="E12:E13"/>
    <mergeCell ref="H12:H13"/>
    <mergeCell ref="I12:I13"/>
    <mergeCell ref="J12:J13"/>
    <mergeCell ref="K12:K13"/>
    <mergeCell ref="L12:L13"/>
    <mergeCell ref="Q10:Q11"/>
    <mergeCell ref="R10:R11"/>
    <mergeCell ref="U10:U11"/>
    <mergeCell ref="V10:V11"/>
    <mergeCell ref="W10:W11"/>
    <mergeCell ref="X10:X11"/>
    <mergeCell ref="M12:M13"/>
    <mergeCell ref="P12:P13"/>
    <mergeCell ref="Y12:Y13"/>
    <mergeCell ref="Z12:Z13"/>
    <mergeCell ref="R12:R13"/>
    <mergeCell ref="U12:U13"/>
    <mergeCell ref="V12:V13"/>
    <mergeCell ref="W12:W13"/>
    <mergeCell ref="Y8:Y9"/>
    <mergeCell ref="Z8:Z9"/>
    <mergeCell ref="C10:C11"/>
    <mergeCell ref="D10:D11"/>
    <mergeCell ref="E10:E11"/>
    <mergeCell ref="H10:H11"/>
    <mergeCell ref="I10:I11"/>
    <mergeCell ref="J10:J11"/>
    <mergeCell ref="K10:K11"/>
    <mergeCell ref="L10:L11"/>
    <mergeCell ref="Q8:Q9"/>
    <mergeCell ref="R8:R9"/>
    <mergeCell ref="U8:U9"/>
    <mergeCell ref="V8:V9"/>
    <mergeCell ref="W8:W9"/>
    <mergeCell ref="X8:X9"/>
    <mergeCell ref="J8:J9"/>
    <mergeCell ref="K8:K9"/>
    <mergeCell ref="L8:L9"/>
    <mergeCell ref="M8:M9"/>
    <mergeCell ref="O8:O12"/>
    <mergeCell ref="P8:P9"/>
    <mergeCell ref="M10:M11"/>
    <mergeCell ref="P10:P11"/>
    <mergeCell ref="B8:B12"/>
    <mergeCell ref="C8:C9"/>
    <mergeCell ref="D8:D9"/>
    <mergeCell ref="E8:E9"/>
    <mergeCell ref="H8:H9"/>
    <mergeCell ref="I8:I9"/>
    <mergeCell ref="D6:G6"/>
    <mergeCell ref="H6:K6"/>
    <mergeCell ref="Q6:T6"/>
    <mergeCell ref="B1:J1"/>
    <mergeCell ref="N1:P1"/>
    <mergeCell ref="Q1:R1"/>
    <mergeCell ref="T1:U1"/>
    <mergeCell ref="W1:X1"/>
    <mergeCell ref="Y1:Z1"/>
    <mergeCell ref="U6:X6"/>
    <mergeCell ref="F7:G7"/>
    <mergeCell ref="S7:T7"/>
    <mergeCell ref="C3:F3"/>
    <mergeCell ref="H3:J3"/>
    <mergeCell ref="P3:S3"/>
    <mergeCell ref="U3:W3"/>
    <mergeCell ref="C4:F4"/>
    <mergeCell ref="H4:J4"/>
    <mergeCell ref="P4:S4"/>
    <mergeCell ref="U4:W4"/>
  </mergeCells>
  <phoneticPr fontId="3"/>
  <pageMargins left="0.7" right="0.7" top="0.75" bottom="0.75" header="0.3" footer="0.3"/>
  <pageSetup paperSize="9" scale="4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5"/>
  <sheetViews>
    <sheetView showZeros="0" zoomScaleNormal="100" workbookViewId="0">
      <selection activeCell="F2" sqref="F2"/>
    </sheetView>
  </sheetViews>
  <sheetFormatPr defaultRowHeight="18.75"/>
  <cols>
    <col min="1" max="1" width="2.25" customWidth="1"/>
    <col min="2" max="57" width="2.625" style="1" customWidth="1"/>
    <col min="58" max="113" width="2.625" customWidth="1"/>
  </cols>
  <sheetData>
    <row r="1" spans="1:113">
      <c r="B1" s="181">
        <f>'体重測定用紙 (入力) (記入例)'!$E$8</f>
        <v>0</v>
      </c>
      <c r="C1" s="181"/>
      <c r="D1" s="181">
        <f>'体重測定用紙 (入力) (記入例)'!$E$10</f>
        <v>0</v>
      </c>
      <c r="E1" s="181"/>
      <c r="F1" s="181">
        <f>'体重測定用紙 (入力) (記入例)'!$E$12</f>
        <v>9</v>
      </c>
      <c r="G1" s="181"/>
      <c r="H1" s="181">
        <f>'体重測定用紙 (入力) (記入例)'!$E$14</f>
        <v>10</v>
      </c>
      <c r="I1" s="181"/>
      <c r="J1" s="181">
        <f>'体重測定用紙 (入力) (記入例)'!$E$16</f>
        <v>11</v>
      </c>
      <c r="K1" s="181"/>
      <c r="L1" s="181">
        <f>'体重測定用紙 (入力) (記入例)'!$E$18</f>
        <v>12</v>
      </c>
      <c r="M1" s="181"/>
      <c r="N1" s="181">
        <f>'体重測定用紙 (入力) (記入例)'!$E$20</f>
        <v>13</v>
      </c>
      <c r="O1" s="181"/>
      <c r="P1" s="181">
        <f>'体重測定用紙 (入力) (記入例)'!$E$22</f>
        <v>14</v>
      </c>
      <c r="Q1" s="181"/>
      <c r="R1" s="181">
        <f>'体重測定用紙 (入力) (記入例)'!$E$24</f>
        <v>15</v>
      </c>
      <c r="S1" s="181"/>
      <c r="T1" s="181">
        <f>'体重測定用紙 (入力) (記入例)'!$E$26</f>
        <v>16</v>
      </c>
      <c r="U1" s="181"/>
      <c r="V1" s="181">
        <f>'体重測定用紙 (入力) (記入例)'!$E$28</f>
        <v>17</v>
      </c>
      <c r="W1" s="181"/>
      <c r="X1" s="181">
        <f>'体重測定用紙 (入力) (記入例)'!$E$30</f>
        <v>18</v>
      </c>
      <c r="Y1" s="181"/>
      <c r="Z1" s="181">
        <f>'体重測定用紙 (入力) (記入例)'!$E$32</f>
        <v>19</v>
      </c>
      <c r="AA1" s="181"/>
      <c r="AB1" s="181">
        <f>'体重測定用紙 (入力) (記入例)'!$E$34</f>
        <v>20</v>
      </c>
      <c r="AC1" s="181"/>
      <c r="AD1" s="181">
        <f>'体重測定用紙 (入力) (記入例)'!$E$36</f>
        <v>21</v>
      </c>
      <c r="AE1" s="181"/>
      <c r="AF1" s="181">
        <f>'体重測定用紙 (入力) (記入例)'!$E$38</f>
        <v>22</v>
      </c>
      <c r="AG1" s="181"/>
      <c r="AH1" s="181">
        <f>'体重測定用紙 (入力) (記入例)'!$E$40</f>
        <v>23</v>
      </c>
      <c r="AI1" s="181"/>
      <c r="AJ1" s="181">
        <f>'体重測定用紙 (入力) (記入例)'!$E$42</f>
        <v>24</v>
      </c>
      <c r="AK1" s="181"/>
      <c r="AL1" s="181">
        <f>'体重測定用紙 (入力) (記入例)'!$E$44</f>
        <v>25</v>
      </c>
      <c r="AM1" s="181"/>
      <c r="AN1" s="181">
        <f>'体重測定用紙 (入力) (記入例)'!$E$46</f>
        <v>26</v>
      </c>
      <c r="AO1" s="181"/>
      <c r="AP1" s="181">
        <f>'体重測定用紙 (入力) (記入例)'!$E$48</f>
        <v>27</v>
      </c>
      <c r="AQ1" s="181"/>
      <c r="AR1" s="181">
        <f>'体重測定用紙 (入力) (記入例)'!$E$50</f>
        <v>28</v>
      </c>
      <c r="AS1" s="181"/>
      <c r="AT1" s="181">
        <f>'体重測定用紙 (入力) (記入例)'!$E$52</f>
        <v>29</v>
      </c>
      <c r="AU1" s="181"/>
      <c r="AV1" s="181">
        <f>'体重測定用紙 (入力) (記入例)'!$E$54</f>
        <v>30</v>
      </c>
      <c r="AW1" s="181"/>
      <c r="AX1" s="181">
        <f>'体重測定用紙 (入力) (記入例)'!$E$56</f>
        <v>31</v>
      </c>
      <c r="AY1" s="181"/>
      <c r="AZ1" s="181">
        <f>'体重測定用紙 (入力) (記入例)'!$E$58</f>
        <v>1</v>
      </c>
      <c r="BA1" s="181"/>
      <c r="BB1" s="181">
        <f>'体重測定用紙 (入力) (記入例)'!$E$60</f>
        <v>2</v>
      </c>
      <c r="BC1" s="181"/>
      <c r="BD1" s="181">
        <f>'体重測定用紙 (入力) (記入例)'!$E$62</f>
        <v>3</v>
      </c>
      <c r="BE1" s="181"/>
      <c r="BF1" s="181">
        <f>'体重測定用紙 (入力) (記入例)'!$R$8</f>
        <v>4</v>
      </c>
      <c r="BG1" s="181"/>
      <c r="BH1" s="181">
        <f>'体重測定用紙 (入力) (記入例)'!$R$10</f>
        <v>5</v>
      </c>
      <c r="BI1" s="181"/>
      <c r="BJ1" s="181">
        <f>'体重測定用紙 (入力) (記入例)'!$R$12</f>
        <v>6</v>
      </c>
      <c r="BK1" s="181"/>
      <c r="BL1" s="181">
        <f>'体重測定用紙 (入力) (記入例)'!$R$14</f>
        <v>7</v>
      </c>
      <c r="BM1" s="181"/>
      <c r="BN1" s="181">
        <f>'体重測定用紙 (入力) (記入例)'!$R$16</f>
        <v>8</v>
      </c>
      <c r="BO1" s="181"/>
      <c r="BP1" s="181">
        <f>'体重測定用紙 (入力) (記入例)'!$R$18</f>
        <v>9</v>
      </c>
      <c r="BQ1" s="181"/>
      <c r="BR1" s="181">
        <f>'体重測定用紙 (入力) (記入例)'!$R$20</f>
        <v>10</v>
      </c>
      <c r="BS1" s="181"/>
      <c r="BT1" s="181">
        <f>'体重測定用紙 (入力) (記入例)'!$R$22</f>
        <v>11</v>
      </c>
      <c r="BU1" s="181"/>
      <c r="BV1" s="181">
        <f>'体重測定用紙 (入力) (記入例)'!$R$24</f>
        <v>12</v>
      </c>
      <c r="BW1" s="181"/>
      <c r="BX1" s="181">
        <f>'体重測定用紙 (入力) (記入例)'!$R$26</f>
        <v>13</v>
      </c>
      <c r="BY1" s="181"/>
      <c r="BZ1" s="181">
        <f>'体重測定用紙 (入力) (記入例)'!$R$28</f>
        <v>14</v>
      </c>
      <c r="CA1" s="181"/>
      <c r="CB1" s="181">
        <f>'体重測定用紙 (入力) (記入例)'!$R$30</f>
        <v>15</v>
      </c>
      <c r="CC1" s="181"/>
      <c r="CD1" s="181">
        <f>'体重測定用紙 (入力) (記入例)'!$R$32</f>
        <v>16</v>
      </c>
      <c r="CE1" s="181"/>
      <c r="CF1" s="181">
        <f>'体重測定用紙 (入力) (記入例)'!$R$34</f>
        <v>17</v>
      </c>
      <c r="CG1" s="181"/>
      <c r="CH1" s="181">
        <f>'体重測定用紙 (入力) (記入例)'!$R$36</f>
        <v>18</v>
      </c>
      <c r="CI1" s="181"/>
      <c r="CJ1" s="181">
        <f>'体重測定用紙 (入力) (記入例)'!$R$38</f>
        <v>19</v>
      </c>
      <c r="CK1" s="181"/>
      <c r="CL1" s="181">
        <f>'体重測定用紙 (入力) (記入例)'!$R$40</f>
        <v>20</v>
      </c>
      <c r="CM1" s="181"/>
      <c r="CN1" s="181">
        <f>'体重測定用紙 (入力) (記入例)'!$R$42</f>
        <v>21</v>
      </c>
      <c r="CO1" s="181"/>
      <c r="CP1" s="181">
        <f>'体重測定用紙 (入力) (記入例)'!$R$44</f>
        <v>22</v>
      </c>
      <c r="CQ1" s="181"/>
      <c r="CR1" s="181">
        <f>'体重測定用紙 (入力) (記入例)'!$R$46</f>
        <v>23</v>
      </c>
      <c r="CS1" s="181"/>
      <c r="CT1" s="181">
        <f>'体重測定用紙 (入力) (記入例)'!$R$48</f>
        <v>24</v>
      </c>
      <c r="CU1" s="181"/>
      <c r="CV1" s="181">
        <f>'体重測定用紙 (入力) (記入例)'!$R$50</f>
        <v>25</v>
      </c>
      <c r="CW1" s="181"/>
      <c r="CX1" s="181">
        <f>'体重測定用紙 (入力) (記入例)'!$R$52</f>
        <v>26</v>
      </c>
      <c r="CY1" s="181"/>
      <c r="CZ1" s="181">
        <f>'体重測定用紙 (入力) (記入例)'!$R$54</f>
        <v>27</v>
      </c>
      <c r="DA1" s="181"/>
      <c r="DB1" s="181">
        <f>'体重測定用紙 (入力) (記入例)'!$R$56</f>
        <v>28</v>
      </c>
      <c r="DC1" s="181"/>
      <c r="DD1" s="181">
        <f>'体重測定用紙 (入力) (記入例)'!$R$58</f>
        <v>29</v>
      </c>
      <c r="DE1" s="181"/>
      <c r="DF1" s="181">
        <f>'体重測定用紙 (入力) (記入例)'!$R$60</f>
        <v>30</v>
      </c>
      <c r="DG1" s="181"/>
      <c r="DH1" s="181">
        <f>'体重測定用紙 (入力) (記入例)'!$R$62</f>
        <v>1</v>
      </c>
      <c r="DI1" s="181"/>
    </row>
    <row r="2" spans="1:113" ht="23.25" customHeight="1">
      <c r="A2" t="s">
        <v>27</v>
      </c>
      <c r="B2" s="77" t="e">
        <f>IF('体重測定用紙 (入力) (記入例)'!G8=0,NA(),'体重測定用紙 (入力) (記入例)'!G8)</f>
        <v>#N/A</v>
      </c>
      <c r="C2" s="76" t="e">
        <f>IF('体重測定用紙 (入力) (記入例)'!G9=0,NA(),'体重測定用紙 (入力) (記入例)'!G9)</f>
        <v>#N/A</v>
      </c>
      <c r="D2" s="77" t="e">
        <f>IF('体重測定用紙 (入力) (記入例)'!G10=0,NA(),'体重測定用紙 (入力) (記入例)'!G10)</f>
        <v>#N/A</v>
      </c>
      <c r="E2" s="76" t="e">
        <f>IF('体重測定用紙 (入力) (記入例)'!G11=0,NA(),'体重測定用紙 (入力) (記入例)'!G11)</f>
        <v>#N/A</v>
      </c>
      <c r="F2" s="77">
        <f>IF('体重測定用紙 (入力) (記入例)'!G12=0,NA(),'体重測定用紙 (入力) (記入例)'!G12)</f>
        <v>66</v>
      </c>
      <c r="G2" s="76" t="e">
        <f>IF('体重測定用紙 (入力) (記入例)'!G13=0,NA(),'体重測定用紙 (入力) (記入例)'!G13)</f>
        <v>#N/A</v>
      </c>
      <c r="H2" s="77">
        <f>IF('体重測定用紙 (入力) (記入例)'!G14=0,NA(),'体重測定用紙 (入力) (記入例)'!G14)</f>
        <v>65.8</v>
      </c>
      <c r="I2" s="76">
        <f>IF('体重測定用紙 (入力) (記入例)'!G15=0,NA(),'体重測定用紙 (入力) (記入例)'!G15)</f>
        <v>66</v>
      </c>
      <c r="J2" s="77">
        <f>IF('体重測定用紙 (入力) (記入例)'!G16=0,NA(),'体重測定用紙 (入力) (記入例)'!G16)</f>
        <v>65.5</v>
      </c>
      <c r="K2" s="76">
        <f>IF('体重測定用紙 (入力) (記入例)'!G17=0,NA(),'体重測定用紙 (入力) (記入例)'!G17)</f>
        <v>66.5</v>
      </c>
      <c r="L2" s="77">
        <f>IF('体重測定用紙 (入力) (記入例)'!G18=0,NA(),'体重測定用紙 (入力) (記入例)'!G18)</f>
        <v>66</v>
      </c>
      <c r="M2" s="76">
        <f>IF('体重測定用紙 (入力) (記入例)'!G19=0,NA(),'体重測定用紙 (入力) (記入例)'!G19)</f>
        <v>66.8</v>
      </c>
      <c r="N2" s="77">
        <f>IF('体重測定用紙 (入力) (記入例)'!G20=0,NA(),'体重測定用紙 (入力) (記入例)'!G20)</f>
        <v>66</v>
      </c>
      <c r="O2" s="76">
        <f>IF('体重測定用紙 (入力) (記入例)'!G21=0,NA(),'体重測定用紙 (入力) (記入例)'!G21)</f>
        <v>66.5</v>
      </c>
      <c r="P2" s="77">
        <f>IF('体重測定用紙 (入力) (記入例)'!G22=0,NA(),'体重測定用紙 (入力) (記入例)'!G22)</f>
        <v>65.8</v>
      </c>
      <c r="Q2" s="76">
        <f>IF('体重測定用紙 (入力) (記入例)'!G23=0,NA(),'体重測定用紙 (入力) (記入例)'!G23)</f>
        <v>66.7</v>
      </c>
      <c r="R2" s="77">
        <f>IF('体重測定用紙 (入力) (記入例)'!G24=0,NA(),'体重測定用紙 (入力) (記入例)'!G24)</f>
        <v>65.599999999999994</v>
      </c>
      <c r="S2" s="76">
        <f>IF('体重測定用紙 (入力) (記入例)'!G25=0,NA(),'体重測定用紙 (入力) (記入例)'!G25)</f>
        <v>65.8</v>
      </c>
      <c r="T2" s="77">
        <f>IF('体重測定用紙 (入力) (記入例)'!G26=0,NA(),'体重測定用紙 (入力) (記入例)'!G26)</f>
        <v>65.2</v>
      </c>
      <c r="U2" s="76">
        <f>IF('体重測定用紙 (入力) (記入例)'!G27=0,NA(),'体重測定用紙 (入力) (記入例)'!G27)</f>
        <v>65.7</v>
      </c>
      <c r="V2" s="77">
        <f>IF('体重測定用紙 (入力) (記入例)'!G28=0,NA(),'体重測定用紙 (入力) (記入例)'!G28)</f>
        <v>65</v>
      </c>
      <c r="W2" s="76">
        <f>IF('体重測定用紙 (入力) (記入例)'!G29=0,NA(),'体重測定用紙 (入力) (記入例)'!G29)</f>
        <v>65.900000000000006</v>
      </c>
      <c r="X2" s="77">
        <f>IF('体重測定用紙 (入力) (記入例)'!G30=0,NA(),'体重測定用紙 (入力) (記入例)'!G30)</f>
        <v>65.3</v>
      </c>
      <c r="Y2" s="76">
        <f>IF('体重測定用紙 (入力) (記入例)'!G31=0,NA(),'体重測定用紙 (入力) (記入例)'!G31)</f>
        <v>65.8</v>
      </c>
      <c r="Z2" s="77">
        <f>IF('体重測定用紙 (入力) (記入例)'!G32=0,NA(),'体重測定用紙 (入力) (記入例)'!G32)</f>
        <v>65</v>
      </c>
      <c r="AA2" s="76">
        <f>IF('体重測定用紙 (入力) (記入例)'!G33=0,NA(),'体重測定用紙 (入力) (記入例)'!G33)</f>
        <v>65.599999999999994</v>
      </c>
      <c r="AB2" s="77">
        <f>IF('体重測定用紙 (入力) (記入例)'!G34=0,NA(),'体重測定用紙 (入力) (記入例)'!G34)</f>
        <v>64.8</v>
      </c>
      <c r="AC2" s="76">
        <f>IF('体重測定用紙 (入力) (記入例)'!G35=0,NA(),'体重測定用紙 (入力) (記入例)'!G35)</f>
        <v>65.3</v>
      </c>
      <c r="AD2" s="77">
        <f>IF('体重測定用紙 (入力) (記入例)'!G36=0,NA(),'体重測定用紙 (入力) (記入例)'!G36)</f>
        <v>64.5</v>
      </c>
      <c r="AE2" s="76">
        <f>IF('体重測定用紙 (入力) (記入例)'!G37=0,NA(),'体重測定用紙 (入力) (記入例)'!G37)</f>
        <v>65.5</v>
      </c>
      <c r="AF2" s="77" t="e">
        <f>IF('体重測定用紙 (入力) (記入例)'!G38=0,NA(),'体重測定用紙 (入力) (記入例)'!G38)</f>
        <v>#N/A</v>
      </c>
      <c r="AG2" s="76">
        <f>IF('体重測定用紙 (入力) (記入例)'!G39=0,NA(),'体重測定用紙 (入力) (記入例)'!G39)</f>
        <v>66</v>
      </c>
      <c r="AH2" s="77">
        <f>IF('体重測定用紙 (入力) (記入例)'!G40=0,NA(),'体重測定用紙 (入力) (記入例)'!G40)</f>
        <v>65.599999999999994</v>
      </c>
      <c r="AI2" s="76">
        <f>IF('体重測定用紙 (入力) (記入例)'!G41=0,NA(),'体重測定用紙 (入力) (記入例)'!G41)</f>
        <v>66.3</v>
      </c>
      <c r="AJ2" s="77">
        <f>IF('体重測定用紙 (入力) (記入例)'!G42=0,NA(),'体重測定用紙 (入力) (記入例)'!G42)</f>
        <v>65.400000000000006</v>
      </c>
      <c r="AK2" s="76">
        <f>IF('体重測定用紙 (入力) (記入例)'!G43=0,NA(),'体重測定用紙 (入力) (記入例)'!G43)</f>
        <v>65.900000000000006</v>
      </c>
      <c r="AL2" s="77">
        <f>IF('体重測定用紙 (入力) (記入例)'!G44=0,NA(),'体重測定用紙 (入力) (記入例)'!G44)</f>
        <v>65.2</v>
      </c>
      <c r="AM2" s="76">
        <f>IF('体重測定用紙 (入力) (記入例)'!G45=0,NA(),'体重測定用紙 (入力) (記入例)'!G45)</f>
        <v>66</v>
      </c>
      <c r="AN2" s="77" t="e">
        <f>IF('体重測定用紙 (入力) (記入例)'!G46=0,NA(),'体重測定用紙 (入力) (記入例)'!G46)</f>
        <v>#N/A</v>
      </c>
      <c r="AO2" s="76" t="e">
        <f>IF('体重測定用紙 (入力) (記入例)'!G47=0,NA(),'体重測定用紙 (入力) (記入例)'!G47)</f>
        <v>#N/A</v>
      </c>
      <c r="AP2" s="77">
        <f>IF('体重測定用紙 (入力) (記入例)'!G48=0,NA(),'体重測定用紙 (入力) (記入例)'!G48)</f>
        <v>65.5</v>
      </c>
      <c r="AQ2" s="76">
        <f>IF('体重測定用紙 (入力) (記入例)'!G49=0,NA(),'体重測定用紙 (入力) (記入例)'!G49)</f>
        <v>66.2</v>
      </c>
      <c r="AR2" s="77">
        <f>IF('体重測定用紙 (入力) (記入例)'!G50=0,NA(),'体重測定用紙 (入力) (記入例)'!G50)</f>
        <v>65.400000000000006</v>
      </c>
      <c r="AS2" s="76">
        <f>IF('体重測定用紙 (入力) (記入例)'!G51=0,NA(),'体重測定用紙 (入力) (記入例)'!G51)</f>
        <v>65.900000000000006</v>
      </c>
      <c r="AT2" s="77">
        <f>IF('体重測定用紙 (入力) (記入例)'!G52=0,NA(),'体重測定用紙 (入力) (記入例)'!G52)</f>
        <v>65.2</v>
      </c>
      <c r="AU2" s="76">
        <f>IF('体重測定用紙 (入力) (記入例)'!G53=0,NA(),'体重測定用紙 (入力) (記入例)'!G53)</f>
        <v>65.8</v>
      </c>
      <c r="AV2" s="77">
        <f>IF('体重測定用紙 (入力) (記入例)'!G54=0,NA(),'体重測定用紙 (入力) (記入例)'!G54)</f>
        <v>65</v>
      </c>
      <c r="AW2" s="76">
        <f>IF('体重測定用紙 (入力) (記入例)'!G55=0,NA(),'体重測定用紙 (入力) (記入例)'!G55)</f>
        <v>65.5</v>
      </c>
      <c r="AX2" s="77">
        <f>IF('体重測定用紙 (入力) (記入例)'!G56=0,NA(),'体重測定用紙 (入力) (記入例)'!G56)</f>
        <v>64.8</v>
      </c>
      <c r="AY2" s="76">
        <f>IF('体重測定用紙 (入力) (記入例)'!G57=0,NA(),'体重測定用紙 (入力) (記入例)'!G57)</f>
        <v>65.2</v>
      </c>
      <c r="AZ2" s="77">
        <f>IF('体重測定用紙 (入力) (記入例)'!G58=0,NA(),'体重測定用紙 (入力) (記入例)'!G58)</f>
        <v>64.599999999999994</v>
      </c>
      <c r="BA2" s="76">
        <f>IF('体重測定用紙 (入力) (記入例)'!G59=0,NA(),'体重測定用紙 (入力) (記入例)'!G59)</f>
        <v>65.099999999999994</v>
      </c>
      <c r="BB2" s="77" t="e">
        <f>IF('体重測定用紙 (入力) (記入例)'!G60=0,NA(),'体重測定用紙 (入力) (記入例)'!G60)</f>
        <v>#N/A</v>
      </c>
      <c r="BC2" s="76" t="e">
        <f>IF('体重測定用紙 (入力) (記入例)'!G61=0,NA(),'体重測定用紙 (入力) (記入例)'!G61)</f>
        <v>#N/A</v>
      </c>
      <c r="BD2" s="77">
        <f>IF('体重測定用紙 (入力) (記入例)'!G62=0,NA(),'体重測定用紙 (入力) (記入例)'!G62)</f>
        <v>64.5</v>
      </c>
      <c r="BE2" s="76">
        <f>IF('体重測定用紙 (入力) (記入例)'!G63=0,NA(),'体重測定用紙 (入力) (記入例)'!G63)</f>
        <v>65.2</v>
      </c>
      <c r="BF2" s="77">
        <f>IF('体重測定用紙 (入力) (記入例)'!T8=0,NA(),'体重測定用紙 (入力) (記入例)'!T8)</f>
        <v>65.099999999999994</v>
      </c>
      <c r="BG2" s="76">
        <f>IF('体重測定用紙 (入力) (記入例)'!T9=0,NA(),'体重測定用紙 (入力) (記入例)'!T9)</f>
        <v>65</v>
      </c>
      <c r="BH2" s="77" t="e">
        <f>IF('体重測定用紙 (入力) (記入例)'!T10=0,NA(),'体重測定用紙 (入力) (記入例)'!T10)</f>
        <v>#N/A</v>
      </c>
      <c r="BI2" s="76" t="e">
        <f>IF('体重測定用紙 (入力) (記入例)'!T11=0,NA(),'体重測定用紙 (入力) (記入例)'!T11)</f>
        <v>#N/A</v>
      </c>
      <c r="BJ2" s="77">
        <f>IF('体重測定用紙 (入力) (記入例)'!T12=0,NA(),'体重測定用紙 (入力) (記入例)'!T12)</f>
        <v>66</v>
      </c>
      <c r="BK2" s="76">
        <f>IF('体重測定用紙 (入力) (記入例)'!T13=0,NA(),'体重測定用紙 (入力) (記入例)'!T13)</f>
        <v>66.5</v>
      </c>
      <c r="BL2" s="77">
        <f>IF('体重測定用紙 (入力) (記入例)'!T14=0,NA(),'体重測定用紙 (入力) (記入例)'!T14)</f>
        <v>65.8</v>
      </c>
      <c r="BM2" s="76">
        <f>IF('体重測定用紙 (入力) (記入例)'!T15=0,NA(),'体重測定用紙 (入力) (記入例)'!T15)</f>
        <v>66</v>
      </c>
      <c r="BN2" s="77">
        <f>IF('体重測定用紙 (入力) (記入例)'!T16=0,NA(),'体重測定用紙 (入力) (記入例)'!T16)</f>
        <v>65.5</v>
      </c>
      <c r="BO2" s="76">
        <f>IF('体重測定用紙 (入力) (記入例)'!T17=0,NA(),'体重測定用紙 (入力) (記入例)'!T17)</f>
        <v>66.5</v>
      </c>
      <c r="BP2" s="77">
        <f>IF('体重測定用紙 (入力) (記入例)'!T18=0,NA(),'体重測定用紙 (入力) (記入例)'!T18)</f>
        <v>66</v>
      </c>
      <c r="BQ2" s="76">
        <f>IF('体重測定用紙 (入力) (記入例)'!T19=0,NA(),'体重測定用紙 (入力) (記入例)'!T19)</f>
        <v>66.8</v>
      </c>
      <c r="BR2" s="77">
        <f>IF('体重測定用紙 (入力) (記入例)'!T20=0,NA(),'体重測定用紙 (入力) (記入例)'!T20)</f>
        <v>66</v>
      </c>
      <c r="BS2" s="76">
        <f>IF('体重測定用紙 (入力) (記入例)'!T21=0,NA(),'体重測定用紙 (入力) (記入例)'!T21)</f>
        <v>66.5</v>
      </c>
      <c r="BT2" s="77">
        <f>IF('体重測定用紙 (入力) (記入例)'!T22=0,NA(),'体重測定用紙 (入力) (記入例)'!T22)</f>
        <v>66</v>
      </c>
      <c r="BU2" s="76">
        <f>IF('体重測定用紙 (入力) (記入例)'!T23=0,NA(),'体重測定用紙 (入力) (記入例)'!T23)</f>
        <v>66.7</v>
      </c>
      <c r="BV2" s="77">
        <f>IF('体重測定用紙 (入力) (記入例)'!T24=0,NA(),'体重測定用紙 (入力) (記入例)'!T24)</f>
        <v>65.599999999999994</v>
      </c>
      <c r="BW2" s="76">
        <f>IF('体重測定用紙 (入力) (記入例)'!T25=0,NA(),'体重測定用紙 (入力) (記入例)'!T25)</f>
        <v>65.8</v>
      </c>
      <c r="BX2" s="77">
        <f>IF('体重測定用紙 (入力) (記入例)'!T26=0,NA(),'体重測定用紙 (入力) (記入例)'!T26)</f>
        <v>65.2</v>
      </c>
      <c r="BY2" s="76">
        <f>IF('体重測定用紙 (入力) (記入例)'!T27=0,NA(),'体重測定用紙 (入力) (記入例)'!T27)</f>
        <v>65.7</v>
      </c>
      <c r="BZ2" s="77">
        <f>IF('体重測定用紙 (入力) (記入例)'!T28=0,NA(),'体重測定用紙 (入力) (記入例)'!T28)</f>
        <v>65</v>
      </c>
      <c r="CA2" s="76">
        <f>IF('体重測定用紙 (入力) (記入例)'!T29=0,NA(),'体重測定用紙 (入力) (記入例)'!T29)</f>
        <v>65.900000000000006</v>
      </c>
      <c r="CB2" s="77">
        <f>IF('体重測定用紙 (入力) (記入例)'!T30=0,NA(),'体重測定用紙 (入力) (記入例)'!T30)</f>
        <v>65.3</v>
      </c>
      <c r="CC2" s="76">
        <f>IF('体重測定用紙 (入力) (記入例)'!T31=0,NA(),'体重測定用紙 (入力) (記入例)'!T31)</f>
        <v>65.8</v>
      </c>
      <c r="CD2" s="77">
        <f>IF('体重測定用紙 (入力) (記入例)'!T32=0,NA(),'体重測定用紙 (入力) (記入例)'!T32)</f>
        <v>65</v>
      </c>
      <c r="CE2" s="76">
        <f>IF('体重測定用紙 (入力) (記入例)'!T33=0,NA(),'体重測定用紙 (入力) (記入例)'!T33)</f>
        <v>65.599999999999994</v>
      </c>
      <c r="CF2" s="77">
        <f>IF('体重測定用紙 (入力) (記入例)'!T34=0,NA(),'体重測定用紙 (入力) (記入例)'!T34)</f>
        <v>64.8</v>
      </c>
      <c r="CG2" s="76">
        <f>IF('体重測定用紙 (入力) (記入例)'!T35=0,NA(),'体重測定用紙 (入力) (記入例)'!T35)</f>
        <v>65.3</v>
      </c>
      <c r="CH2" s="77" t="e">
        <f>IF('体重測定用紙 (入力) (記入例)'!T36=0,NA(),'体重測定用紙 (入力) (記入例)'!T36)</f>
        <v>#N/A</v>
      </c>
      <c r="CI2" s="76">
        <f>IF('体重測定用紙 (入力) (記入例)'!T37=0,NA(),'体重測定用紙 (入力) (記入例)'!T37)</f>
        <v>65.5</v>
      </c>
      <c r="CJ2" s="77">
        <f>IF('体重測定用紙 (入力) (記入例)'!T38=0,NA(),'体重測定用紙 (入力) (記入例)'!T38)</f>
        <v>65</v>
      </c>
      <c r="CK2" s="76">
        <f>IF('体重測定用紙 (入力) (記入例)'!T39=0,NA(),'体重測定用紙 (入力) (記入例)'!T39)</f>
        <v>66</v>
      </c>
      <c r="CL2" s="77">
        <f>IF('体重測定用紙 (入力) (記入例)'!T40=0,NA(),'体重測定用紙 (入力) (記入例)'!T40)</f>
        <v>65.599999999999994</v>
      </c>
      <c r="CM2" s="76">
        <f>IF('体重測定用紙 (入力) (記入例)'!T41=0,NA(),'体重測定用紙 (入力) (記入例)'!T41)</f>
        <v>66.3</v>
      </c>
      <c r="CN2" s="77">
        <f>IF('体重測定用紙 (入力) (記入例)'!T42=0,NA(),'体重測定用紙 (入力) (記入例)'!T42)</f>
        <v>65.400000000000006</v>
      </c>
      <c r="CO2" s="76">
        <f>IF('体重測定用紙 (入力) (記入例)'!T43=0,NA(),'体重測定用紙 (入力) (記入例)'!T43)</f>
        <v>65.900000000000006</v>
      </c>
      <c r="CP2" s="77">
        <f>IF('体重測定用紙 (入力) (記入例)'!T44=0,NA(),'体重測定用紙 (入力) (記入例)'!T44)</f>
        <v>65.2</v>
      </c>
      <c r="CQ2" s="76">
        <f>IF('体重測定用紙 (入力) (記入例)'!T45=0,NA(),'体重測定用紙 (入力) (記入例)'!T45)</f>
        <v>66</v>
      </c>
      <c r="CR2" s="77">
        <f>IF('体重測定用紙 (入力) (記入例)'!T46=0,NA(),'体重測定用紙 (入力) (記入例)'!T46)</f>
        <v>65</v>
      </c>
      <c r="CS2" s="76">
        <f>IF('体重測定用紙 (入力) (記入例)'!T47=0,NA(),'体重測定用紙 (入力) (記入例)'!T47)</f>
        <v>66</v>
      </c>
      <c r="CT2" s="77">
        <f>IF('体重測定用紙 (入力) (記入例)'!T48=0,NA(),'体重測定用紙 (入力) (記入例)'!T48)</f>
        <v>65.5</v>
      </c>
      <c r="CU2" s="76">
        <f>IF('体重測定用紙 (入力) (記入例)'!T49=0,NA(),'体重測定用紙 (入力) (記入例)'!T49)</f>
        <v>66.2</v>
      </c>
      <c r="CV2" s="77">
        <f>IF('体重測定用紙 (入力) (記入例)'!T50=0,NA(),'体重測定用紙 (入力) (記入例)'!T50)</f>
        <v>65.400000000000006</v>
      </c>
      <c r="CW2" s="76">
        <f>IF('体重測定用紙 (入力) (記入例)'!T51=0,NA(),'体重測定用紙 (入力) (記入例)'!T51)</f>
        <v>65.900000000000006</v>
      </c>
      <c r="CX2" s="77">
        <f>IF('体重測定用紙 (入力) (記入例)'!T52=0,NA(),'体重測定用紙 (入力) (記入例)'!T52)</f>
        <v>65.2</v>
      </c>
      <c r="CY2" s="76">
        <f>IF('体重測定用紙 (入力) (記入例)'!T53=0,NA(),'体重測定用紙 (入力) (記入例)'!T53)</f>
        <v>65.8</v>
      </c>
      <c r="CZ2" s="77">
        <f>IF('体重測定用紙 (入力) (記入例)'!T54=0,NA(),'体重測定用紙 (入力) (記入例)'!T54)</f>
        <v>65</v>
      </c>
      <c r="DA2" s="76">
        <f>IF('体重測定用紙 (入力) (記入例)'!T55=0,NA(),'体重測定用紙 (入力) (記入例)'!T55)</f>
        <v>65.5</v>
      </c>
      <c r="DB2" s="77">
        <f>IF('体重測定用紙 (入力) (記入例)'!T56=0,NA(),'体重測定用紙 (入力) (記入例)'!T56)</f>
        <v>64.8</v>
      </c>
      <c r="DC2" s="76">
        <f>IF('体重測定用紙 (入力) (記入例)'!T57=0,NA(),'体重測定用紙 (入力) (記入例)'!T57)</f>
        <v>65.2</v>
      </c>
      <c r="DD2" s="77">
        <f>IF('体重測定用紙 (入力) (記入例)'!T58=0,NA(),'体重測定用紙 (入力) (記入例)'!T58)</f>
        <v>64.599999999999994</v>
      </c>
      <c r="DE2" s="76">
        <f>IF('体重測定用紙 (入力) (記入例)'!T59=0,NA(),'体重測定用紙 (入力) (記入例)'!T59)</f>
        <v>65.099999999999994</v>
      </c>
      <c r="DF2" s="77">
        <f>IF('体重測定用紙 (入力) (記入例)'!T60=0,NA(),'体重測定用紙 (入力) (記入例)'!T60)</f>
        <v>64.400000000000006</v>
      </c>
      <c r="DG2" s="76">
        <f>IF('体重測定用紙 (入力) (記入例)'!T61=0,NA(),'体重測定用紙 (入力) (記入例)'!T61)</f>
        <v>65</v>
      </c>
      <c r="DH2" s="77">
        <f>IF('体重測定用紙 (入力) (記入例)'!T62=0,NA(),'体重測定用紙 (入力) (記入例)'!T62)</f>
        <v>64.3</v>
      </c>
      <c r="DI2" s="76">
        <f>IF('体重測定用紙 (入力) (記入例)'!T63=0,NA(),'体重測定用紙 (入力) (記入例)'!T63)</f>
        <v>64.900000000000006</v>
      </c>
    </row>
    <row r="3" spans="1:11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</row>
    <row r="4" spans="1:11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</row>
    <row r="5" spans="1:113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</row>
    <row r="6" spans="1:113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</row>
    <row r="7" spans="1:113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</row>
    <row r="8" spans="1:113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</row>
    <row r="9" spans="1:113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</row>
    <row r="10" spans="1:113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</row>
    <row r="11" spans="1:113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</row>
    <row r="12" spans="1:11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</row>
    <row r="13" spans="1:113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</row>
    <row r="14" spans="1:113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</row>
    <row r="15" spans="1:113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</row>
    <row r="16" spans="1:113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</row>
    <row r="17" spans="2:113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</row>
    <row r="18" spans="2:113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</row>
    <row r="19" spans="2:113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</row>
    <row r="20" spans="2:113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</row>
    <row r="21" spans="2:11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</row>
    <row r="22" spans="2:113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</row>
    <row r="23" spans="2:113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</row>
    <row r="24" spans="2:113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</row>
    <row r="25" spans="2:113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</row>
  </sheetData>
  <mergeCells count="56">
    <mergeCell ref="DF1:DG1"/>
    <mergeCell ref="DH1:DI1"/>
    <mergeCell ref="CT1:CU1"/>
    <mergeCell ref="CV1:CW1"/>
    <mergeCell ref="CX1:CY1"/>
    <mergeCell ref="CZ1:DA1"/>
    <mergeCell ref="DB1:DC1"/>
    <mergeCell ref="DD1:DE1"/>
    <mergeCell ref="CR1:C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BT1:BU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honeticPr fontId="3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体重測定用紙 (入力)</vt:lpstr>
      <vt:lpstr>体重グラフ</vt:lpstr>
      <vt:lpstr>体重測定用紙 (入力) (記入例)</vt:lpstr>
      <vt:lpstr>体重グラフ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21016</dc:creator>
  <cp:lastModifiedBy>21050</cp:lastModifiedBy>
  <cp:lastPrinted>2024-12-11T01:00:33Z</cp:lastPrinted>
  <dcterms:created xsi:type="dcterms:W3CDTF">2024-10-31T00:47:06Z</dcterms:created>
  <dcterms:modified xsi:type="dcterms:W3CDTF">2026-05-12T09:38:17Z</dcterms:modified>
</cp:coreProperties>
</file>